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tabRatio="817" activeTab="0"/>
  </bookViews>
  <sheets>
    <sheet name="ขั้นตอน" sheetId="1" r:id="rId1"/>
    <sheet name="input1" sheetId="2" r:id="rId2"/>
    <sheet name="input2" sheetId="3" r:id="rId3"/>
    <sheet name="input3" sheetId="4" r:id="rId4"/>
    <sheet name="equal1" sheetId="5" r:id="rId5"/>
    <sheet name="equal2" sheetId="6" r:id="rId6"/>
    <sheet name="equal3" sheetId="7" r:id="rId7"/>
    <sheet name="report1" sheetId="8" r:id="rId8"/>
    <sheet name="report2" sheetId="9" r:id="rId9"/>
    <sheet name="report3" sheetId="10" r:id="rId10"/>
    <sheet name="summary" sheetId="11" r:id="rId11"/>
    <sheet name="graph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sKzXP</author>
  </authors>
  <commentList>
    <comment ref="F2" authorId="0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<sst xmlns="http://schemas.openxmlformats.org/spreadsheetml/2006/main" count="816" uniqueCount="122">
  <si>
    <t>อารมณ์</t>
  </si>
  <si>
    <t>ไม่อยู่นิ่ง</t>
  </si>
  <si>
    <t>สัมพันธ์เพื่อน</t>
  </si>
  <si>
    <t>ห้อง</t>
  </si>
  <si>
    <t>ที่</t>
  </si>
  <si>
    <t>ชื่อ-สกุล</t>
  </si>
  <si>
    <t>เพศ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</si>
  <si>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</si>
  <si>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</si>
  <si>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</si>
  <si>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</si>
  <si>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</si>
  <si>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</si>
  <si>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</si>
  <si>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</si>
  <si>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</si>
  <si>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</si>
  <si>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</si>
  <si>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</si>
  <si>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</si>
  <si>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</si>
  <si>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</si>
  <si>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</si>
  <si>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</si>
  <si>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</si>
  <si>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</si>
  <si>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</si>
  <si>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</si>
  <si>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</si>
  <si>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</si>
  <si>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</si>
  <si>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</si>
  <si>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</si>
  <si>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</si>
  <si>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20</t>
  </si>
  <si>
    <t>21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</si>
  <si>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</si>
  <si>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</si>
  <si>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</si>
  <si>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</si>
  <si>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</si>
  <si>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</si>
  <si>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</si>
  <si>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</si>
  <si>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</si>
  <si>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</si>
  <si>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</si>
  <si>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</si>
  <si>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</si>
  <si>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</si>
  <si>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</si>
  <si>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</si>
  <si>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</si>
  <si>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</si>
  <si>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</si>
  <si>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</si>
  <si>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หญิง</t>
  </si>
  <si>
    <t>ชาย</t>
  </si>
  <si>
    <t>(ลงชื่อ)</t>
  </si>
  <si>
    <t xml:space="preserve">             (ครูที่ปรึกษา)</t>
  </si>
  <si>
    <t xml:space="preserve">                 (ลงชื่อ)</t>
  </si>
  <si>
    <t>ครูที่ปรึกษา</t>
  </si>
  <si>
    <t>ตัวเลขในช่องคะแนนรวมเรื่อย ๆ อีกทั้งจะทำการแปลผลไปในตัวเลย</t>
  </si>
  <si>
    <t>หมายเหตุ</t>
  </si>
  <si>
    <t xml:space="preserve">3.    ที่input1  เลขประจำตัว  รายชื่อนักเรียน  เพศ (ชาย = 1  หญิง=2) ให้พิมพ์รายชื่อนักเรียนลงที่หน้านี้เท่านั้น </t>
  </si>
  <si>
    <t>โปรแกรมนี้จัดทำสำหรับนักเรียนมากที่สุด 50 คน ต่อ 1 ห้องเรียน</t>
  </si>
  <si>
    <t>5.   ที่ input1 ประเมินตนเอง, input2 ครูประเมิน, และ input3ผู้ปกครองประเมิน   ให้พิมพ์เลข 0 ,1, 2 ลงในช่องรายการประเมินตามข้อมูล</t>
  </si>
  <si>
    <t>4.   ที่ input2  พิมพ์ห้องเรียน   ให้พิมพ์ชั้นลงในเชล B</t>
  </si>
  <si>
    <t>(โดยการพิมพ์ ' ตามด้วย ตัวเลขของห้องเรียน)</t>
  </si>
  <si>
    <t>หรือแก้ไขเฉพาะตัวเลข</t>
  </si>
  <si>
    <t>2.   พิมพ์ระดับชั้น ชื่อครูที่ปรึกษา ในเซล A3 ช่องเดียว ในinput1</t>
  </si>
  <si>
    <t xml:space="preserve">      ครูที่ปรึกษา</t>
  </si>
  <si>
    <t>6.   พิมพ์ชื่อครูที่ปรึกษาในแผ่นงาน report1 เท่านั้น ส่วนแผ่นรายงานอื่น รายชื่อจะลิงค์ไปเอง</t>
  </si>
  <si>
    <t>7.   ขณะที่ป้อนข้อมูลโปรแกรมจะทำการรวมผลไปตลอดเวลา ดังนั้นจะเห็นการเปลี่ยนแปลงของ</t>
  </si>
  <si>
    <r>
      <t xml:space="preserve">1.   กรอกแบบประเมินพฤติกรรม </t>
    </r>
    <r>
      <rPr>
        <sz val="18"/>
        <color indexed="17"/>
        <rFont val="Browallia New"/>
        <family val="2"/>
      </rPr>
      <t>input1ฉบับนักเรียนประเมินตนเอง</t>
    </r>
    <r>
      <rPr>
        <sz val="18"/>
        <rFont val="Browallia New"/>
        <family val="2"/>
      </rPr>
      <t>,</t>
    </r>
    <r>
      <rPr>
        <sz val="18"/>
        <color indexed="30"/>
        <rFont val="Browallia New"/>
        <family val="2"/>
      </rPr>
      <t>input2ฉบับครูประเมินนักเรียน</t>
    </r>
    <r>
      <rPr>
        <sz val="18"/>
        <rFont val="Browallia New"/>
        <family val="2"/>
      </rPr>
      <t>,</t>
    </r>
  </si>
  <si>
    <r>
      <rPr>
        <sz val="18"/>
        <color indexed="53"/>
        <rFont val="Browallia New"/>
        <family val="2"/>
      </rPr>
      <t>input3ฉบับผู้ปกครองประเมินนักเรียน</t>
    </r>
    <r>
      <rPr>
        <sz val="18"/>
        <rFont val="Browallia New"/>
        <family val="2"/>
      </rPr>
      <t xml:space="preserve"> ที่ทำการประเมินเรียบร้อยแล้ว </t>
    </r>
    <r>
      <rPr>
        <sz val="18"/>
        <color indexed="10"/>
        <rFont val="Browallia New"/>
        <family val="2"/>
      </rPr>
      <t>(ครบทั้ง 3 ชุด)</t>
    </r>
  </si>
  <si>
    <r>
      <t>8.   ใน summary แปลผลตนเอง แปลผลครูประเมิน แปลผลผู้ปกครอง สรุปรวมทั้ง 3 ชุด ไม่ต้องกรอกข้อมูลใดๆ ทั้งสิ้น</t>
    </r>
    <r>
      <rPr>
        <sz val="18"/>
        <color indexed="30"/>
        <rFont val="Browallia New"/>
        <family val="2"/>
      </rPr>
      <t xml:space="preserve"> </t>
    </r>
    <r>
      <rPr>
        <sz val="18"/>
        <rFont val="Browallia New"/>
        <family val="2"/>
      </rPr>
      <t>คุณครูสามารถสั่งพิมพ์ได้เลย</t>
    </r>
  </si>
  <si>
    <t>กรณี</t>
  </si>
  <si>
    <t>มีปัญหา</t>
  </si>
  <si>
    <t>เลขประจำตัว</t>
  </si>
  <si>
    <t>ID</t>
  </si>
  <si>
    <t>22</t>
  </si>
  <si>
    <t>23</t>
  </si>
  <si>
    <r>
      <t xml:space="preserve">ปี 2564 - </t>
    </r>
    <r>
      <rPr>
        <b/>
        <sz val="16"/>
        <color indexed="56"/>
        <rFont val="BrowalliaUPC"/>
        <family val="2"/>
      </rPr>
      <t>SDQ</t>
    </r>
  </si>
  <si>
    <t>(...........................................................)</t>
  </si>
  <si>
    <t>(.......................................................)</t>
  </si>
  <si>
    <t>โรงเรียนสุวรรณภูมิวิทยาลัย อำเภอสุวรรณภูมิ จังหวัดร้อยเอ็ด</t>
  </si>
  <si>
    <t>1/7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</si>
  <si>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</si>
  <si>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</si>
  <si>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</si>
  <si>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</si>
  <si>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</si>
  <si>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</si>
  <si>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</si>
  <si>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</si>
  <si>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</si>
  <si>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</si>
  <si>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</si>
  <si>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</si>
  <si>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</si>
  <si>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</si>
  <si>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</si>
  <si>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</si>
  <si>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</si>
  <si>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</si>
  <si>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</si>
  <si>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</si>
  <si>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</si>
  <si>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</si>
  <si>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</si>
  <si>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</si>
  <si>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</si>
  <si>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</si>
  <si>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</si>
  <si>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ชั้น ม.../... ครูที่ปรึกษา ......................</t>
  </si>
  <si>
    <t>ระดับคะแนน (ไม่จริง-0 / จริงบ้าง-1 / จริงแน่นอน-2)</t>
  </si>
  <si>
    <t>.../...</t>
  </si>
  <si>
    <t>9. ให้คุณครูสั่งพิมพ์รายงาน ( equal1-3, report1-3, summary, graph) แนบในภาคผนวกของแบบรายงานผลการประเมินจุดแข็งและจุดอ่อน (SDQ)</t>
  </si>
  <si>
    <r>
      <t>พิมพ์รายงานผลให้ตรงกับจำนวนนักเรียนแต่ละห้อง ให้</t>
    </r>
    <r>
      <rPr>
        <b/>
        <u val="single"/>
        <sz val="18"/>
        <color indexed="10"/>
        <rFont val="Browallia New"/>
        <family val="2"/>
      </rPr>
      <t>ลบเซลล์ หรือล้างเนื้อหา เซลล์หรือเลขที่ ที่ไม่มีออก</t>
    </r>
    <r>
      <rPr>
        <sz val="18"/>
        <rFont val="Browallia New"/>
        <family val="2"/>
      </rPr>
      <t xml:space="preserve"> </t>
    </r>
  </si>
  <si>
    <t>เด็กชายตัวอย่าง  เด็กดี</t>
  </si>
  <si>
    <t xml:space="preserve">วิธีใช้การแปลผลแบบประเมินจุดแข็งและจุดอ่อนของนักเรียน (SDQ)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</si>
</sst>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93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sz val="14"/>
      <color indexed="10"/>
      <name val="BrowalliaUPC"/>
      <family val="2"/>
    </font>
    <font>
      <sz val="8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Browallia New"/>
      <family val="2"/>
    </font>
    <font>
      <b/>
      <sz val="22"/>
      <color indexed="12"/>
      <name val="Browallia New"/>
      <family val="2"/>
    </font>
    <font>
      <b/>
      <sz val="18"/>
      <color indexed="16"/>
      <name val="Browallia New"/>
      <family val="2"/>
    </font>
    <font>
      <sz val="18"/>
      <name val="Browallia New"/>
      <family val="2"/>
    </font>
    <font>
      <sz val="18"/>
      <color indexed="17"/>
      <name val="Browallia New"/>
      <family val="2"/>
    </font>
    <font>
      <sz val="18"/>
      <color indexed="30"/>
      <name val="Browallia New"/>
      <family val="2"/>
    </font>
    <font>
      <sz val="18"/>
      <color indexed="53"/>
      <name val="Browallia New"/>
      <family val="2"/>
    </font>
    <font>
      <sz val="18"/>
      <color indexed="10"/>
      <name val="Browallia New"/>
      <family val="2"/>
    </font>
    <font>
      <sz val="14"/>
      <color indexed="12"/>
      <name val="Browallia New"/>
      <family val="2"/>
    </font>
    <font>
      <sz val="14"/>
      <color indexed="53"/>
      <name val="Browallia New"/>
      <family val="2"/>
    </font>
    <font>
      <sz val="14"/>
      <color indexed="10"/>
      <name val="Browallia New"/>
      <family val="2"/>
    </font>
    <font>
      <u val="single"/>
      <sz val="18"/>
      <color indexed="53"/>
      <name val="Browallia New"/>
      <family val="2"/>
    </font>
    <font>
      <b/>
      <sz val="14"/>
      <name val="Browallia New"/>
      <family val="2"/>
    </font>
    <font>
      <sz val="14"/>
      <color indexed="14"/>
      <name val="Browallia New"/>
      <family val="2"/>
    </font>
    <font>
      <sz val="18"/>
      <color indexed="12"/>
      <name val="Browallia New"/>
      <family val="2"/>
    </font>
    <font>
      <sz val="16"/>
      <color indexed="12"/>
      <name val="Browallia New"/>
      <family val="2"/>
    </font>
    <font>
      <b/>
      <sz val="10"/>
      <name val="BrowalliaUPC"/>
      <family val="2"/>
    </font>
    <font>
      <b/>
      <sz val="16"/>
      <color indexed="56"/>
      <name val="BrowalliaUPC"/>
      <family val="2"/>
    </font>
    <font>
      <sz val="14"/>
      <name val="TH SarabunPSK"/>
      <family val="2"/>
    </font>
    <font>
      <b/>
      <u val="single"/>
      <sz val="18"/>
      <color indexed="10"/>
      <name val="Browallia New"/>
      <family val="2"/>
    </font>
    <font>
      <sz val="17"/>
      <color indexed="8"/>
      <name val="Cordia New"/>
      <family val="0"/>
    </font>
    <font>
      <sz val="18"/>
      <color indexed="10"/>
      <name val="BrowalliaUPC"/>
      <family val="0"/>
    </font>
    <font>
      <sz val="18"/>
      <color indexed="56"/>
      <name val="BrowalliaUPC"/>
      <family val="0"/>
    </font>
    <font>
      <sz val="14"/>
      <color indexed="8"/>
      <name val="Cordia New"/>
      <family val="0"/>
    </font>
    <font>
      <sz val="16"/>
      <color indexed="8"/>
      <name val="Cordia New"/>
      <family val="0"/>
    </font>
    <font>
      <sz val="13.2"/>
      <color indexed="8"/>
      <name val="Cordia New"/>
      <family val="0"/>
    </font>
    <font>
      <sz val="15.75"/>
      <color indexed="8"/>
      <name val="Cordia New"/>
      <family val="0"/>
    </font>
    <font>
      <sz val="16"/>
      <color indexed="8"/>
      <name val="Browallia New"/>
      <family val="0"/>
    </font>
    <font>
      <sz val="18"/>
      <color indexed="8"/>
      <name val="BrowalliaUPC"/>
      <family val="0"/>
    </font>
    <font>
      <sz val="12.15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Browallia New"/>
      <family val="2"/>
    </font>
    <font>
      <sz val="14"/>
      <color indexed="8"/>
      <name val="Browallia New"/>
      <family val="2"/>
    </font>
    <font>
      <sz val="18"/>
      <color indexed="8"/>
      <name val="Browallia New"/>
      <family val="2"/>
    </font>
    <font>
      <sz val="18"/>
      <color indexed="13"/>
      <name val="Browallia New"/>
      <family val="2"/>
    </font>
    <font>
      <sz val="14"/>
      <color indexed="56"/>
      <name val="BrowalliaUPC"/>
      <family val="2"/>
    </font>
    <font>
      <sz val="14"/>
      <color indexed="8"/>
      <name val="BrowalliaUPC"/>
      <family val="2"/>
    </font>
    <font>
      <b/>
      <sz val="16"/>
      <color indexed="30"/>
      <name val="BrowalliaUPC"/>
      <family val="0"/>
    </font>
    <font>
      <b/>
      <sz val="14"/>
      <color indexed="30"/>
      <name val="BrowalliaUPC"/>
      <family val="0"/>
    </font>
    <font>
      <b/>
      <sz val="16"/>
      <color indexed="30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Browallia New"/>
      <family val="2"/>
    </font>
    <font>
      <sz val="16"/>
      <color theme="1"/>
      <name val="Browallia New"/>
      <family val="2"/>
    </font>
    <font>
      <sz val="18"/>
      <color theme="9" tint="-0.24997000396251678"/>
      <name val="Browallia New"/>
      <family val="2"/>
    </font>
    <font>
      <sz val="14"/>
      <color theme="1"/>
      <name val="Browallia New"/>
      <family val="2"/>
    </font>
    <font>
      <sz val="18"/>
      <color theme="1"/>
      <name val="Browallia New"/>
      <family val="2"/>
    </font>
    <font>
      <sz val="18"/>
      <color rgb="FFFFFF00"/>
      <name val="Browallia New"/>
      <family val="2"/>
    </font>
    <font>
      <sz val="14"/>
      <color rgb="FFFF0000"/>
      <name val="BrowalliaUPC"/>
      <family val="2"/>
    </font>
    <font>
      <sz val="14"/>
      <color rgb="FF002060"/>
      <name val="BrowalliaUPC"/>
      <family val="2"/>
    </font>
    <font>
      <sz val="14"/>
      <color rgb="FF000000"/>
      <name val="BrowalliaUPC"/>
      <family val="2"/>
    </font>
    <font>
      <b/>
      <sz val="16"/>
      <color rgb="FF002060"/>
      <name val="BrowalliaUPC"/>
      <family val="2"/>
    </font>
    <font>
      <b/>
      <sz val="8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23" borderId="1" applyNumberFormat="0" applyAlignment="0" applyProtection="0"/>
    <xf numFmtId="0" fontId="75" fillId="24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6" fontId="3" fillId="33" borderId="33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3" borderId="51" xfId="0" applyFont="1" applyFill="1" applyBorder="1" applyAlignment="1">
      <alignment horizontal="center" vertical="center"/>
    </xf>
    <xf numFmtId="16" fontId="3" fillId="33" borderId="5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2" fillId="0" borderId="0" xfId="0" applyFont="1" applyAlignment="1">
      <alignment/>
    </xf>
    <xf numFmtId="0" fontId="10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4" fillId="0" borderId="0" xfId="0" applyFont="1" applyBorder="1" applyAlignment="1" quotePrefix="1">
      <alignment horizontal="left"/>
    </xf>
    <xf numFmtId="0" fontId="85" fillId="0" borderId="0" xfId="0" applyFont="1" applyBorder="1" applyAlignment="1">
      <alignment horizontal="left"/>
    </xf>
    <xf numFmtId="0" fontId="8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7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15" fontId="17" fillId="0" borderId="0" xfId="0" applyNumberFormat="1" applyFont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87" fillId="34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/>
    </xf>
    <xf numFmtId="0" fontId="82" fillId="35" borderId="0" xfId="0" applyFont="1" applyFill="1" applyBorder="1" applyAlignment="1">
      <alignment/>
    </xf>
    <xf numFmtId="0" fontId="82" fillId="35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 applyProtection="1">
      <alignment horizontal="left"/>
      <protection locked="0"/>
    </xf>
    <xf numFmtId="0" fontId="3" fillId="36" borderId="0" xfId="0" applyFont="1" applyFill="1" applyAlignment="1">
      <alignment/>
    </xf>
    <xf numFmtId="0" fontId="3" fillId="33" borderId="33" xfId="0" applyNumberFormat="1" applyFont="1" applyFill="1" applyBorder="1" applyAlignment="1">
      <alignment horizontal="center" vertical="center"/>
    </xf>
    <xf numFmtId="0" fontId="88" fillId="0" borderId="12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3" fillId="37" borderId="41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9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2" fillId="38" borderId="51" xfId="0" applyFont="1" applyFill="1" applyBorder="1" applyAlignment="1">
      <alignment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vertical="center"/>
    </xf>
    <xf numFmtId="0" fontId="2" fillId="38" borderId="25" xfId="0" applyFont="1" applyFill="1" applyBorder="1" applyAlignment="1">
      <alignment vertical="center"/>
    </xf>
    <xf numFmtId="0" fontId="2" fillId="38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vertical="center"/>
    </xf>
    <xf numFmtId="0" fontId="3" fillId="38" borderId="0" xfId="0" applyFont="1" applyFill="1" applyAlignment="1">
      <alignment vertical="center"/>
    </xf>
    <xf numFmtId="0" fontId="2" fillId="38" borderId="32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33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left"/>
      <protection locked="0"/>
    </xf>
    <xf numFmtId="0" fontId="3" fillId="0" borderId="5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16" fontId="3" fillId="36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90" fillId="0" borderId="0" xfId="0" applyFont="1" applyAlignment="1">
      <alignment/>
    </xf>
    <xf numFmtId="0" fontId="3" fillId="37" borderId="5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3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37" borderId="5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top"/>
    </xf>
    <xf numFmtId="0" fontId="3" fillId="37" borderId="34" xfId="0" applyFont="1" applyFill="1" applyBorder="1" applyAlignment="1">
      <alignment horizontal="center"/>
    </xf>
    <xf numFmtId="0" fontId="3" fillId="0" borderId="5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3" fillId="0" borderId="40" xfId="0" applyFont="1" applyBorder="1" applyAlignment="1">
      <alignment horizontal="center" vertical="top"/>
    </xf>
    <xf numFmtId="0" fontId="3" fillId="0" borderId="59" xfId="0" applyFont="1" applyBorder="1" applyAlignment="1">
      <alignment vertical="top"/>
    </xf>
    <xf numFmtId="0" fontId="3" fillId="37" borderId="4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top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5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vertical="top"/>
    </xf>
    <xf numFmtId="49" fontId="27" fillId="36" borderId="40" xfId="0" applyNumberFormat="1" applyFont="1" applyFill="1" applyBorder="1" applyAlignment="1">
      <alignment horizontal="center" vertical="center" wrapText="1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3" fillId="33" borderId="34" xfId="0" applyFont="1" applyFill="1" applyBorder="1" applyAlignment="1" quotePrefix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2" xfId="0" applyFont="1" applyFill="1" applyBorder="1" applyAlignment="1" quotePrefix="1">
      <alignment horizontal="center" vertical="center"/>
    </xf>
    <xf numFmtId="0" fontId="3" fillId="0" borderId="63" xfId="0" applyFont="1" applyBorder="1" applyAlignment="1">
      <alignment vertical="center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41" xfId="0" applyFont="1" applyFill="1" applyBorder="1" applyAlignment="1" quotePrefix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3" fillId="33" borderId="51" xfId="0" applyFont="1" applyFill="1" applyBorder="1" applyAlignment="1" quotePrefix="1">
      <alignment horizontal="center" vertical="center"/>
    </xf>
    <xf numFmtId="0" fontId="3" fillId="0" borderId="57" xfId="0" applyFont="1" applyBorder="1" applyAlignment="1">
      <alignment vertical="center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 applyProtection="1">
      <alignment horizontal="center"/>
      <protection locked="0"/>
    </xf>
    <xf numFmtId="0" fontId="5" fillId="0" borderId="64" xfId="0" applyFont="1" applyFill="1" applyBorder="1" applyAlignment="1" applyProtection="1">
      <alignment horizontal="center"/>
      <protection locked="0"/>
    </xf>
    <xf numFmtId="0" fontId="5" fillId="0" borderId="65" xfId="0" applyFont="1" applyFill="1" applyBorder="1" applyAlignment="1" applyProtection="1">
      <alignment horizontal="center"/>
      <protection locked="0"/>
    </xf>
    <xf numFmtId="0" fontId="5" fillId="0" borderId="66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/>
      <protection locked="0"/>
    </xf>
    <xf numFmtId="16" fontId="3" fillId="33" borderId="52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/>
      <protection locked="0"/>
    </xf>
    <xf numFmtId="16" fontId="3" fillId="33" borderId="34" xfId="0" applyNumberFormat="1" applyFont="1" applyFill="1" applyBorder="1" applyAlignment="1">
      <alignment horizontal="center" vertical="center"/>
    </xf>
    <xf numFmtId="16" fontId="3" fillId="33" borderId="4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left"/>
      <protection locked="0"/>
    </xf>
    <xf numFmtId="0" fontId="3" fillId="33" borderId="55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0" fontId="3" fillId="0" borderId="3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5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textRotation="90"/>
    </xf>
    <xf numFmtId="0" fontId="3" fillId="33" borderId="44" xfId="0" applyFont="1" applyFill="1" applyBorder="1" applyAlignment="1">
      <alignment horizontal="center" textRotation="90"/>
    </xf>
    <xf numFmtId="0" fontId="3" fillId="33" borderId="21" xfId="0" applyFont="1" applyFill="1" applyBorder="1" applyAlignment="1">
      <alignment horizontal="center" textRotation="90"/>
    </xf>
    <xf numFmtId="0" fontId="3" fillId="33" borderId="60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/>
    </xf>
    <xf numFmtId="0" fontId="3" fillId="33" borderId="14" xfId="0" applyFont="1" applyFill="1" applyBorder="1" applyAlignment="1">
      <alignment horizontal="center" textRotation="90"/>
    </xf>
    <xf numFmtId="0" fontId="3" fillId="33" borderId="40" xfId="0" applyFont="1" applyFill="1" applyBorder="1" applyAlignment="1">
      <alignment horizontal="center" textRotation="90"/>
    </xf>
    <xf numFmtId="0" fontId="3" fillId="33" borderId="41" xfId="0" applyFont="1" applyFill="1" applyBorder="1" applyAlignment="1">
      <alignment horizontal="center" textRotation="90"/>
    </xf>
    <xf numFmtId="0" fontId="3" fillId="33" borderId="34" xfId="0" applyFont="1" applyFill="1" applyBorder="1" applyAlignment="1">
      <alignment horizontal="center" textRotation="90"/>
    </xf>
    <xf numFmtId="0" fontId="3" fillId="33" borderId="35" xfId="0" applyFont="1" applyFill="1" applyBorder="1" applyAlignment="1">
      <alignment horizontal="center" textRotation="90"/>
    </xf>
    <xf numFmtId="0" fontId="3" fillId="33" borderId="24" xfId="0" applyFont="1" applyFill="1" applyBorder="1" applyAlignment="1">
      <alignment horizontal="center" textRotation="90"/>
    </xf>
    <xf numFmtId="0" fontId="3" fillId="33" borderId="39" xfId="0" applyFont="1" applyFill="1" applyBorder="1" applyAlignment="1">
      <alignment horizontal="center" textRotation="90"/>
    </xf>
    <xf numFmtId="0" fontId="2" fillId="39" borderId="30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53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0" borderId="30" xfId="0" applyFont="1" applyFill="1" applyBorder="1" applyAlignment="1">
      <alignment horizontal="center" vertical="center"/>
    </xf>
    <xf numFmtId="0" fontId="2" fillId="40" borderId="32" xfId="0" applyFont="1" applyFill="1" applyBorder="1" applyAlignment="1">
      <alignment horizontal="center" vertical="center"/>
    </xf>
    <xf numFmtId="0" fontId="2" fillId="40" borderId="53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5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center" vertical="center"/>
    </xf>
    <xf numFmtId="0" fontId="2" fillId="38" borderId="73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สรุปภาพรวมการประเมิน 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SDQ 5 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328"/>
          <c:y val="-0.0335"/>
        </c:manualLayout>
      </c:layout>
      <c:spPr>
        <a:solidFill>
          <a:srgbClr val="FCD5B5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375"/>
          <c:y val="0.074"/>
          <c:w val="0.9442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graph!$D$9:$H$9</c:f>
              <c:strCache/>
            </c:strRef>
          </c:cat>
          <c:val>
            <c:numRef>
              <c:f>graph!$D$10:$H$10</c:f>
              <c:numCache/>
            </c:numRef>
          </c:val>
          <c:shape val="box"/>
        </c:ser>
        <c:ser>
          <c:idx val="1"/>
          <c:order val="1"/>
          <c:tx>
            <c:strRef>
              <c:f>graph!$C$11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graph!$D$9:$H$9</c:f>
              <c:strCache/>
            </c:strRef>
          </c:cat>
          <c:val>
            <c:numRef>
              <c:f>graph!$D$11:$H$11</c:f>
              <c:numCache/>
            </c:numRef>
          </c:val>
          <c:shape val="box"/>
        </c:ser>
        <c:ser>
          <c:idx val="2"/>
          <c:order val="2"/>
          <c:tx>
            <c:strRef>
              <c:f>graph!$C$12</c:f>
              <c:strCache>
                <c:ptCount val="1"/>
                <c:pt idx="0">
                  <c:v>มีปัญหา</c:v>
                </c:pt>
              </c:strCache>
            </c:strRef>
          </c:tx>
          <c:spPr>
            <a:gradFill rotWithShape="1">
              <a:gsLst>
                <a:gs pos="0">
                  <a:srgbClr val="92D050"/>
                </a:gs>
                <a:gs pos="3999">
                  <a:srgbClr val="92D05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graph!$D$9:$H$9</c:f>
              <c:strCache/>
            </c:strRef>
          </c:cat>
          <c:val>
            <c:numRef>
              <c:f>graph!$D$12:$H$12</c:f>
              <c:numCache/>
            </c:numRef>
          </c:val>
          <c:shape val="box"/>
        </c:ser>
        <c:shape val="box"/>
        <c:axId val="46010861"/>
        <c:axId val="11444566"/>
      </c:bar3DChart>
      <c:catAx>
        <c:axId val="4601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19175"/>
              <c:y val="0.1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3"/>
              <c:y val="0.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010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69325"/>
          <c:w val="0.1077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กราฟสรุป แสดงกลุ่มปกติ กลุ่มเสี่ยง และกลุ่มมีปัญหา</a:t>
            </a:r>
          </a:p>
        </c:rich>
      </c:tx>
      <c:layout>
        <c:manualLayout>
          <c:xMode val="factor"/>
          <c:yMode val="factor"/>
          <c:x val="-0.25825"/>
          <c:y val="-0.014"/>
        </c:manualLayout>
      </c:layout>
      <c:spPr>
        <a:solidFill>
          <a:srgbClr val="FCD5B5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9475"/>
          <c:w val="0.95825"/>
          <c:h val="0.895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2D050"/>
                  </a:gs>
                  <a:gs pos="9000">
                    <a:srgbClr val="92D05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graph!$C$15:$C$17</c:f>
              <c:strCache/>
            </c:strRef>
          </c:cat>
          <c:val>
            <c:numRef>
              <c:f>graph!$D$15:$D$17</c:f>
              <c:numCache/>
            </c:numRef>
          </c:val>
          <c:shape val="box"/>
        </c:ser>
        <c:shape val="box"/>
        <c:axId val="35892231"/>
        <c:axId val="54594624"/>
      </c:bar3DChart>
      <c:catAx>
        <c:axId val="3589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8525"/>
              <c:y val="0.0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66CC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39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5892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25"/>
          <c:y val="0.5125"/>
          <c:w val="0.103"/>
          <c:h val="0.4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BEEF4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247650</xdr:rowOff>
    </xdr:from>
    <xdr:to>
      <xdr:col>2</xdr:col>
      <xdr:colOff>476250</xdr:colOff>
      <xdr:row>2</xdr:row>
      <xdr:rowOff>19050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47650"/>
          <a:ext cx="323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10</xdr:col>
      <xdr:colOff>581025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33375" y="571500"/>
        <a:ext cx="6067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66675</xdr:rowOff>
    </xdr:from>
    <xdr:to>
      <xdr:col>10</xdr:col>
      <xdr:colOff>581025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333375" y="4610100"/>
        <a:ext cx="60674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tabSelected="1" zoomScale="118" zoomScaleNormal="118" zoomScalePageLayoutView="0" workbookViewId="0" topLeftCell="B1">
      <selection activeCell="H24" sqref="H24"/>
    </sheetView>
  </sheetViews>
  <sheetFormatPr defaultColWidth="9.140625" defaultRowHeight="21.75"/>
  <cols>
    <col min="1" max="16384" width="9.140625" style="111" customWidth="1"/>
  </cols>
  <sheetData>
    <row r="2" spans="2:14" ht="32.25">
      <c r="B2" s="110"/>
      <c r="D2" s="112" t="s">
        <v>121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26.25">
      <c r="B3" s="114"/>
      <c r="D3" s="205" t="s">
        <v>86</v>
      </c>
      <c r="E3" s="205"/>
      <c r="F3" s="205"/>
      <c r="G3" s="205"/>
      <c r="H3" s="205"/>
      <c r="I3" s="205"/>
      <c r="J3" s="205"/>
      <c r="K3" s="115"/>
      <c r="L3" s="113"/>
      <c r="M3" s="113"/>
      <c r="N3" s="113"/>
    </row>
    <row r="4" spans="2:14" ht="25.5">
      <c r="B4" s="116" t="s">
        <v>74</v>
      </c>
      <c r="C4" s="117"/>
      <c r="D4" s="117"/>
      <c r="E4" s="118"/>
      <c r="F4" s="117"/>
      <c r="G4" s="117"/>
      <c r="H4" s="117"/>
      <c r="I4" s="117"/>
      <c r="J4" s="118"/>
      <c r="K4" s="117"/>
      <c r="L4" s="114"/>
      <c r="M4" s="114"/>
      <c r="N4" s="114"/>
    </row>
    <row r="5" spans="2:14" ht="25.5">
      <c r="B5" s="116" t="s">
        <v>75</v>
      </c>
      <c r="C5" s="117"/>
      <c r="D5" s="117"/>
      <c r="E5" s="118"/>
      <c r="F5" s="117"/>
      <c r="G5" s="117"/>
      <c r="H5" s="117"/>
      <c r="I5" s="117"/>
      <c r="J5" s="118"/>
      <c r="K5" s="118"/>
      <c r="L5" s="113"/>
      <c r="M5" s="113"/>
      <c r="N5" s="113"/>
    </row>
    <row r="6" spans="2:14" ht="25.5">
      <c r="B6" s="116" t="s">
        <v>70</v>
      </c>
      <c r="C6" s="117"/>
      <c r="D6" s="117"/>
      <c r="E6" s="118"/>
      <c r="F6" s="117"/>
      <c r="G6" s="117"/>
      <c r="H6" s="117"/>
      <c r="I6" s="117"/>
      <c r="J6" s="118"/>
      <c r="K6" s="118"/>
      <c r="L6" s="113"/>
      <c r="M6" s="113"/>
      <c r="N6" s="113"/>
    </row>
    <row r="7" spans="2:14" ht="25.5">
      <c r="B7" s="116" t="s">
        <v>64</v>
      </c>
      <c r="C7" s="117"/>
      <c r="D7" s="117"/>
      <c r="E7" s="118"/>
      <c r="F7" s="117"/>
      <c r="G7" s="117"/>
      <c r="H7" s="117"/>
      <c r="I7" s="117"/>
      <c r="J7" s="118"/>
      <c r="K7" s="118"/>
      <c r="L7" s="113"/>
      <c r="M7" s="113"/>
      <c r="N7" s="113"/>
    </row>
    <row r="8" spans="2:14" ht="25.5">
      <c r="B8" s="116" t="s">
        <v>67</v>
      </c>
      <c r="C8" s="117"/>
      <c r="D8" s="117"/>
      <c r="E8" s="118"/>
      <c r="F8" s="117"/>
      <c r="G8" s="117"/>
      <c r="H8" s="119" t="s">
        <v>68</v>
      </c>
      <c r="I8" s="117"/>
      <c r="J8" s="118"/>
      <c r="K8" s="117"/>
      <c r="L8" s="114"/>
      <c r="M8" s="120" t="s">
        <v>69</v>
      </c>
      <c r="N8" s="114"/>
    </row>
    <row r="9" spans="2:14" ht="25.5">
      <c r="B9" s="116" t="s">
        <v>66</v>
      </c>
      <c r="C9" s="117"/>
      <c r="D9" s="117"/>
      <c r="E9" s="118"/>
      <c r="F9" s="117"/>
      <c r="G9" s="117"/>
      <c r="H9" s="117"/>
      <c r="I9" s="117"/>
      <c r="J9" s="118"/>
      <c r="K9" s="118"/>
      <c r="L9" s="113"/>
      <c r="M9" s="113"/>
      <c r="N9" s="113"/>
    </row>
    <row r="10" spans="2:14" ht="25.5">
      <c r="B10" s="116" t="s">
        <v>72</v>
      </c>
      <c r="C10" s="117"/>
      <c r="D10" s="117"/>
      <c r="E10" s="118"/>
      <c r="F10" s="117"/>
      <c r="G10" s="117"/>
      <c r="H10" s="117"/>
      <c r="I10" s="117"/>
      <c r="J10" s="118"/>
      <c r="K10" s="118"/>
      <c r="L10" s="113"/>
      <c r="M10" s="113"/>
      <c r="N10" s="113"/>
    </row>
    <row r="11" spans="2:14" ht="25.5">
      <c r="B11" s="116" t="s">
        <v>73</v>
      </c>
      <c r="C11" s="117"/>
      <c r="D11" s="117"/>
      <c r="E11" s="118"/>
      <c r="F11" s="117"/>
      <c r="G11" s="117"/>
      <c r="H11" s="117"/>
      <c r="I11" s="117"/>
      <c r="J11" s="118"/>
      <c r="K11" s="118"/>
      <c r="L11" s="113"/>
      <c r="M11" s="113"/>
      <c r="N11" s="113"/>
    </row>
    <row r="12" spans="2:14" ht="25.5">
      <c r="B12" s="116" t="s">
        <v>62</v>
      </c>
      <c r="C12" s="117"/>
      <c r="D12" s="117"/>
      <c r="E12" s="118"/>
      <c r="F12" s="117"/>
      <c r="G12" s="117"/>
      <c r="H12" s="117"/>
      <c r="I12" s="117"/>
      <c r="J12" s="118"/>
      <c r="K12" s="117"/>
      <c r="L12" s="113"/>
      <c r="M12" s="113"/>
      <c r="N12" s="113"/>
    </row>
    <row r="13" spans="2:14" ht="25.5">
      <c r="B13" s="116" t="s">
        <v>76</v>
      </c>
      <c r="C13" s="117"/>
      <c r="D13" s="117"/>
      <c r="E13" s="118"/>
      <c r="F13" s="117"/>
      <c r="G13" s="117"/>
      <c r="H13" s="117"/>
      <c r="I13" s="117"/>
      <c r="J13" s="118"/>
      <c r="K13" s="117"/>
      <c r="L13" s="113"/>
      <c r="M13" s="113"/>
      <c r="N13" s="113"/>
    </row>
    <row r="14" spans="2:16" ht="26.25">
      <c r="B14" s="116"/>
      <c r="C14" s="143" t="s">
        <v>77</v>
      </c>
      <c r="D14" s="144" t="s">
        <v>119</v>
      </c>
      <c r="E14" s="145"/>
      <c r="F14" s="146"/>
      <c r="G14" s="146"/>
      <c r="H14" s="146"/>
      <c r="I14" s="146"/>
      <c r="J14" s="145"/>
      <c r="K14" s="146"/>
      <c r="L14" s="147"/>
      <c r="M14" s="147"/>
      <c r="N14" s="147"/>
      <c r="O14" s="148"/>
      <c r="P14" s="148"/>
    </row>
    <row r="15" spans="2:14" ht="25.5">
      <c r="B15" s="121" t="s">
        <v>118</v>
      </c>
      <c r="C15" s="117"/>
      <c r="D15" s="117"/>
      <c r="E15" s="118"/>
      <c r="F15" s="117"/>
      <c r="G15" s="117"/>
      <c r="H15" s="117"/>
      <c r="I15" s="117"/>
      <c r="J15" s="118"/>
      <c r="K15" s="117"/>
      <c r="L15" s="122"/>
      <c r="M15" s="123"/>
      <c r="N15" s="124"/>
    </row>
    <row r="16" spans="2:14" ht="25.5">
      <c r="B16" s="121"/>
      <c r="C16" s="116"/>
      <c r="D16" s="117"/>
      <c r="E16" s="118"/>
      <c r="F16" s="117"/>
      <c r="G16" s="117"/>
      <c r="H16" s="117"/>
      <c r="I16" s="117"/>
      <c r="J16" s="118"/>
      <c r="K16" s="117"/>
      <c r="L16" s="122"/>
      <c r="M16" s="123"/>
      <c r="N16" s="124"/>
    </row>
    <row r="17" spans="2:14" ht="25.5">
      <c r="B17" s="125" t="s">
        <v>63</v>
      </c>
      <c r="D17" s="117"/>
      <c r="E17" s="118"/>
      <c r="F17" s="117"/>
      <c r="G17" s="117"/>
      <c r="H17" s="117"/>
      <c r="I17" s="117"/>
      <c r="J17" s="118"/>
      <c r="K17" s="118"/>
      <c r="L17" s="113"/>
      <c r="M17" s="113"/>
      <c r="N17" s="113"/>
    </row>
    <row r="18" spans="3:14" ht="26.25">
      <c r="C18" s="116" t="s">
        <v>65</v>
      </c>
      <c r="D18" s="117"/>
      <c r="E18" s="118"/>
      <c r="F18" s="117"/>
      <c r="G18" s="117"/>
      <c r="H18" s="117"/>
      <c r="I18" s="117"/>
      <c r="J18" s="118"/>
      <c r="K18" s="126"/>
      <c r="L18" s="127"/>
      <c r="M18" s="127"/>
      <c r="N18" s="127"/>
    </row>
    <row r="19" spans="3:14" ht="26.25">
      <c r="C19" s="116"/>
      <c r="D19" s="117"/>
      <c r="E19" s="118"/>
      <c r="F19" s="117"/>
      <c r="G19" s="117"/>
      <c r="H19" s="117"/>
      <c r="I19" s="117"/>
      <c r="J19" s="118"/>
      <c r="K19" s="126"/>
      <c r="L19" s="127"/>
      <c r="M19" s="127"/>
      <c r="N19" s="127"/>
    </row>
    <row r="20" spans="2:14" ht="26.25">
      <c r="B20" s="116"/>
      <c r="C20" s="117"/>
      <c r="D20" s="117"/>
      <c r="E20" s="118"/>
      <c r="F20" s="117"/>
      <c r="G20" s="117"/>
      <c r="H20" s="117"/>
      <c r="I20" s="117"/>
      <c r="J20" s="118"/>
      <c r="K20" s="126"/>
      <c r="L20" s="128"/>
      <c r="M20" s="128"/>
      <c r="N20" s="128"/>
    </row>
    <row r="21" spans="2:18" ht="26.25">
      <c r="B21" s="129"/>
      <c r="C21" s="117"/>
      <c r="D21" s="117"/>
      <c r="E21" s="118"/>
      <c r="F21" s="117"/>
      <c r="G21" s="117"/>
      <c r="H21" s="117"/>
      <c r="I21" s="117"/>
      <c r="J21" s="118"/>
      <c r="K21" s="126"/>
      <c r="L21" s="122"/>
      <c r="M21" s="123"/>
      <c r="N21" s="124"/>
      <c r="Q21" s="130"/>
      <c r="R21" s="130"/>
    </row>
    <row r="22" spans="2:14" ht="25.5">
      <c r="B22" s="116"/>
      <c r="C22" s="117"/>
      <c r="D22" s="117"/>
      <c r="E22" s="118"/>
      <c r="F22" s="117"/>
      <c r="G22" s="117"/>
      <c r="H22" s="117"/>
      <c r="I22" s="117"/>
      <c r="J22" s="118"/>
      <c r="K22" s="118"/>
      <c r="L22" s="113"/>
      <c r="M22" s="113"/>
      <c r="N22" s="113"/>
    </row>
    <row r="23" spans="2:14" ht="25.5">
      <c r="B23" s="116"/>
      <c r="C23" s="117"/>
      <c r="D23" s="117"/>
      <c r="E23" s="118"/>
      <c r="F23" s="117"/>
      <c r="G23" s="117"/>
      <c r="H23" s="117"/>
      <c r="I23" s="117"/>
      <c r="J23" s="118"/>
      <c r="K23" s="118"/>
      <c r="L23" s="113"/>
      <c r="M23" s="113"/>
      <c r="N23" s="113"/>
    </row>
    <row r="24" spans="2:14" ht="25.5">
      <c r="B24" s="116"/>
      <c r="C24" s="131"/>
      <c r="D24" s="132"/>
      <c r="E24" s="133"/>
      <c r="F24" s="132"/>
      <c r="G24" s="132"/>
      <c r="H24" s="132"/>
      <c r="I24" s="132"/>
      <c r="J24" s="133"/>
      <c r="K24" s="132"/>
      <c r="L24" s="114"/>
      <c r="M24" s="114"/>
      <c r="N24" s="114"/>
    </row>
    <row r="25" spans="2:14" ht="25.5">
      <c r="B25" s="131"/>
      <c r="D25" s="132"/>
      <c r="E25" s="133"/>
      <c r="F25" s="132"/>
      <c r="G25" s="132"/>
      <c r="H25" s="132"/>
      <c r="I25" s="132"/>
      <c r="J25" s="133"/>
      <c r="K25" s="133"/>
      <c r="L25" s="113"/>
      <c r="M25" s="113"/>
      <c r="N25" s="113"/>
    </row>
    <row r="26" spans="2:14" ht="25.5">
      <c r="B26" s="131"/>
      <c r="D26" s="132"/>
      <c r="E26" s="133"/>
      <c r="F26" s="132"/>
      <c r="G26" s="132"/>
      <c r="H26" s="132"/>
      <c r="I26" s="132"/>
      <c r="J26" s="133"/>
      <c r="K26" s="133"/>
      <c r="L26" s="113"/>
      <c r="M26" s="113"/>
      <c r="N26" s="113"/>
    </row>
    <row r="27" spans="2:14" ht="25.5">
      <c r="B27" s="118"/>
      <c r="C27" s="118"/>
      <c r="D27" s="118"/>
      <c r="E27" s="118"/>
      <c r="F27" s="118"/>
      <c r="H27" s="118"/>
      <c r="I27" s="118"/>
      <c r="J27" s="118"/>
      <c r="K27" s="117"/>
      <c r="L27" s="113"/>
      <c r="M27" s="113"/>
      <c r="N27" s="113"/>
    </row>
    <row r="28" spans="2:14" ht="25.5">
      <c r="B28" s="117"/>
      <c r="C28" s="117"/>
      <c r="D28" s="117"/>
      <c r="E28" s="117"/>
      <c r="F28" s="134"/>
      <c r="G28" s="135"/>
      <c r="H28" s="134"/>
      <c r="I28" s="134"/>
      <c r="J28" s="135"/>
      <c r="K28" s="117"/>
      <c r="L28" s="122"/>
      <c r="M28" s="124"/>
      <c r="N28" s="114"/>
    </row>
    <row r="29" spans="2:14" ht="25.5">
      <c r="B29" s="114"/>
      <c r="C29" s="114"/>
      <c r="D29" s="114"/>
      <c r="E29" s="114"/>
      <c r="F29" s="136"/>
      <c r="G29" s="137"/>
      <c r="H29" s="122"/>
      <c r="I29" s="122"/>
      <c r="J29" s="138"/>
      <c r="K29" s="113"/>
      <c r="L29" s="113"/>
      <c r="M29" s="113"/>
      <c r="N29" s="113"/>
    </row>
    <row r="30" spans="2:14" ht="25.5">
      <c r="B30" s="114"/>
      <c r="C30" s="114"/>
      <c r="D30" s="114"/>
      <c r="E30" s="114"/>
      <c r="F30" s="137"/>
      <c r="G30" s="122"/>
      <c r="H30" s="122"/>
      <c r="I30" s="122"/>
      <c r="J30" s="138"/>
      <c r="K30" s="113"/>
      <c r="L30" s="113"/>
      <c r="M30" s="113"/>
      <c r="N30" s="113"/>
    </row>
    <row r="31" spans="2:14" ht="20.25">
      <c r="B31" s="114"/>
      <c r="C31" s="114"/>
      <c r="D31" s="114"/>
      <c r="E31" s="114"/>
      <c r="F31" s="122"/>
      <c r="G31" s="122"/>
      <c r="H31" s="139"/>
      <c r="I31" s="122"/>
      <c r="J31" s="138"/>
      <c r="K31" s="113"/>
      <c r="L31" s="113"/>
      <c r="M31" s="113"/>
      <c r="N31" s="113"/>
    </row>
    <row r="32" spans="2:14" ht="22.5">
      <c r="B32" s="114"/>
      <c r="C32" s="114"/>
      <c r="D32" s="114"/>
      <c r="E32" s="114"/>
      <c r="F32" s="363"/>
      <c r="G32" s="363"/>
      <c r="H32" s="363"/>
      <c r="I32" s="363"/>
      <c r="J32" s="363"/>
      <c r="K32" s="363"/>
      <c r="L32" s="122"/>
      <c r="M32" s="123"/>
      <c r="N32" s="124"/>
    </row>
    <row r="33" spans="2:14" ht="16.5">
      <c r="B33" s="114"/>
      <c r="C33" s="114"/>
      <c r="D33" s="114"/>
      <c r="E33" s="113"/>
      <c r="F33" s="114"/>
      <c r="G33" s="114"/>
      <c r="H33" s="114"/>
      <c r="I33" s="114"/>
      <c r="J33" s="113"/>
      <c r="K33" s="113"/>
      <c r="L33" s="113"/>
      <c r="M33" s="113"/>
      <c r="N33" s="113"/>
    </row>
  </sheetData>
  <sheetProtection/>
  <mergeCells count="1">
    <mergeCell ref="F32:K32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9"/>
  <sheetViews>
    <sheetView zoomScale="106" zoomScaleNormal="106" zoomScalePageLayoutView="0" workbookViewId="0" topLeftCell="A1">
      <selection activeCell="W44" sqref="W44"/>
    </sheetView>
  </sheetViews>
  <sheetFormatPr defaultColWidth="9.140625" defaultRowHeight="21.75"/>
  <cols>
    <col min="1" max="1" width="4.28125" style="1" customWidth="1"/>
    <col min="2" max="2" width="5.421875" style="1" customWidth="1"/>
    <col min="3" max="3" width="5.140625" style="1" customWidth="1"/>
    <col min="4" max="4" width="7.7109375" style="109" customWidth="1"/>
    <col min="5" max="5" width="27.7109375" style="1" customWidth="1"/>
    <col min="6" max="6" width="0" style="1" hidden="1" customWidth="1"/>
    <col min="7" max="7" width="9.140625" style="1" customWidth="1"/>
    <col min="8" max="8" width="4.421875" style="1" hidden="1" customWidth="1"/>
    <col min="9" max="9" width="13.57421875" style="1" customWidth="1"/>
    <col min="10" max="10" width="4.421875" style="1" hidden="1" customWidth="1"/>
    <col min="11" max="11" width="14.57421875" style="1" customWidth="1"/>
    <col min="12" max="12" width="4.421875" style="1" hidden="1" customWidth="1"/>
    <col min="13" max="13" width="13.57421875" style="1" customWidth="1"/>
    <col min="14" max="14" width="4.421875" style="1" hidden="1" customWidth="1"/>
    <col min="15" max="15" width="13.57421875" style="1" customWidth="1"/>
    <col min="16" max="16" width="4.421875" style="1" hidden="1" customWidth="1"/>
    <col min="17" max="17" width="13.57421875" style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ht="19.5" customHeight="1" thickBot="1">
      <c r="T1" s="1">
        <v>9</v>
      </c>
    </row>
    <row r="2" spans="2:20" ht="19.5" customHeight="1" thickBot="1">
      <c r="B2" s="403" t="s">
        <v>7</v>
      </c>
      <c r="C2" s="404"/>
      <c r="D2" s="404"/>
      <c r="E2" s="404"/>
      <c r="F2" s="404"/>
      <c r="G2" s="405"/>
      <c r="H2" s="202"/>
      <c r="I2" s="400" t="s">
        <v>39</v>
      </c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2"/>
    </row>
    <row r="3" spans="2:20" ht="19.5" customHeight="1" thickBot="1">
      <c r="B3" s="403" t="str">
        <f>input1!A3</f>
        <v>ชั้น ม.../... ครูที่ปรึกษา ......................</v>
      </c>
      <c r="C3" s="404"/>
      <c r="D3" s="404"/>
      <c r="E3" s="404"/>
      <c r="F3" s="404"/>
      <c r="G3" s="405"/>
      <c r="H3" s="202"/>
      <c r="I3" s="190" t="s">
        <v>18</v>
      </c>
      <c r="J3" s="189"/>
      <c r="K3" s="190" t="s">
        <v>19</v>
      </c>
      <c r="L3" s="189"/>
      <c r="M3" s="190" t="s">
        <v>20</v>
      </c>
      <c r="N3" s="189"/>
      <c r="O3" s="190" t="s">
        <v>21</v>
      </c>
      <c r="P3" s="189"/>
      <c r="Q3" s="190" t="s">
        <v>22</v>
      </c>
      <c r="R3" s="189"/>
      <c r="S3" s="189"/>
      <c r="T3" s="190" t="s">
        <v>23</v>
      </c>
    </row>
    <row r="4" spans="2:20" ht="19.5" customHeight="1" thickBot="1">
      <c r="B4" s="191" t="s">
        <v>4</v>
      </c>
      <c r="C4" s="192" t="s">
        <v>3</v>
      </c>
      <c r="D4" s="177" t="s">
        <v>80</v>
      </c>
      <c r="E4" s="192" t="s">
        <v>5</v>
      </c>
      <c r="F4" s="193" t="s">
        <v>6</v>
      </c>
      <c r="G4" s="192" t="s">
        <v>6</v>
      </c>
      <c r="H4" s="196" t="s">
        <v>16</v>
      </c>
      <c r="I4" s="199" t="s">
        <v>17</v>
      </c>
      <c r="J4" s="195" t="s">
        <v>16</v>
      </c>
      <c r="K4" s="192" t="s">
        <v>17</v>
      </c>
      <c r="L4" s="203" t="s">
        <v>16</v>
      </c>
      <c r="M4" s="192" t="s">
        <v>17</v>
      </c>
      <c r="N4" s="196" t="s">
        <v>16</v>
      </c>
      <c r="O4" s="197" t="s">
        <v>17</v>
      </c>
      <c r="P4" s="198" t="s">
        <v>16</v>
      </c>
      <c r="Q4" s="197" t="s">
        <v>17</v>
      </c>
      <c r="R4" s="203"/>
      <c r="S4" s="196" t="s">
        <v>16</v>
      </c>
      <c r="T4" s="197" t="s">
        <v>17</v>
      </c>
    </row>
    <row r="5" spans="2:20" s="4" customFormat="1" ht="19.5" customHeight="1">
      <c r="B5" s="35" t="s">
        <v>40</v>
      </c>
      <c r="C5" s="35" t="str">
        <f>input2!B5</f>
        <v>1/7</v>
      </c>
      <c r="D5" s="167">
        <f>input1!B5</f>
        <v>15903</v>
      </c>
      <c r="E5" s="103" t="str">
        <f>input1!C5</f>
        <v>เด็กชายตัวอย่าง  เด็กดี</v>
      </c>
      <c r="F5" s="2">
        <f>input1!D5</f>
        <v>1</v>
      </c>
      <c r="G5" s="47" t="str">
        <f>IF(F5=1,"ชาย",IF(F5=2,"หญิง","-"))</f>
        <v>ชาย</v>
      </c>
      <c r="H5" s="22">
        <f>input3!AF5</f>
        <v>2</v>
      </c>
      <c r="I5" s="14" t="str">
        <f>IF(H5&lt;6,"ปกติ",IF(H5&lt;7,"เสี่ยง","มีปัญหา"))</f>
        <v>ปกติ</v>
      </c>
      <c r="J5" s="77">
        <f>input3!AI5</f>
        <v>4</v>
      </c>
      <c r="K5" s="14" t="str">
        <f>IF(J5&lt;5,"ปกติ",IF(J5&lt;6,"เสี่ยง","มีปัญหา"))</f>
        <v>ปกติ</v>
      </c>
      <c r="L5" s="15">
        <f>input3!AM5</f>
        <v>4</v>
      </c>
      <c r="M5" s="14" t="str">
        <f>IF(L5&lt;6,"ปกติ",IF(L5&lt;8,"เสี่ยง","มีปัญหา"))</f>
        <v>ปกติ</v>
      </c>
      <c r="N5" s="77">
        <f>input3!AQ5</f>
        <v>6</v>
      </c>
      <c r="O5" s="14" t="str">
        <f>IF(N5&lt;4,"ปกติ",IF(N5&lt;5,"เสี่ยง","มีปัญหา"))</f>
        <v>มีปัญหา</v>
      </c>
      <c r="P5" s="15">
        <f>input3!AS5</f>
        <v>9</v>
      </c>
      <c r="Q5" s="14" t="str">
        <f>IF(P5&lt;5,"ไม่มีจุดแข็ง",IF(P5&lt;6,"เสี่ยง","มีจุดแข็ง"))</f>
        <v>มีจุดแข็ง</v>
      </c>
      <c r="R5" s="2">
        <f>H5+J5+L5+N5</f>
        <v>16</v>
      </c>
      <c r="S5" s="77">
        <f>SUM(H5,J5,L5,N5)</f>
        <v>16</v>
      </c>
      <c r="T5" s="14" t="str">
        <f>IF(S5&lt;17,"ปกติ",IF(S5&lt;20,"เสี่ยง","มีปัญหา"))</f>
        <v>ปกติ</v>
      </c>
    </row>
    <row r="6" spans="2:20" s="4" customFormat="1" ht="19.5" customHeight="1">
      <c r="B6" s="35" t="s">
        <v>41</v>
      </c>
      <c r="C6" s="35" t="str">
        <f>input2!B6</f>
        <v>.../...</v>
      </c>
      <c r="D6" s="168">
        <f>input1!B6</f>
        <v>0</v>
      </c>
      <c r="E6" s="104">
        <f>input1!C6</f>
        <v>0</v>
      </c>
      <c r="F6" s="2">
        <f>input1!D6</f>
        <v>1</v>
      </c>
      <c r="G6" s="51" t="str">
        <f aca="true" t="shared" si="0" ref="G6:G20">IF(F6=1,"ชาย",IF(F6=2,"หญิง","-"))</f>
        <v>ชาย</v>
      </c>
      <c r="H6" s="22">
        <f>input3!AF6</f>
        <v>0</v>
      </c>
      <c r="I6" s="14" t="str">
        <f aca="true" t="shared" si="1" ref="I6:I25">IF(H6&lt;6,"ปกติ",IF(H6&lt;7,"เสี่ยง","มีปัญหา"))</f>
        <v>ปกติ</v>
      </c>
      <c r="J6" s="80">
        <f>input3!AI6</f>
        <v>0</v>
      </c>
      <c r="K6" s="14" t="str">
        <f aca="true" t="shared" si="2" ref="K6:K25">IF(J6&lt;5,"ปกติ",IF(J6&lt;6,"เสี่ยง","มีปัญหา"))</f>
        <v>ปกติ</v>
      </c>
      <c r="L6" s="15">
        <f>input3!AM6</f>
        <v>0</v>
      </c>
      <c r="M6" s="14" t="str">
        <f aca="true" t="shared" si="3" ref="M6:M25">IF(L6&lt;6,"ปกติ",IF(L6&lt;8,"เสี่ยง","มีปัญหา"))</f>
        <v>ปกติ</v>
      </c>
      <c r="N6" s="77">
        <f>input3!AQ6</f>
        <v>0</v>
      </c>
      <c r="O6" s="14" t="str">
        <f aca="true" t="shared" si="4" ref="O6:O25">IF(N6&lt;4,"ปกติ",IF(N6&lt;5,"เสี่ยง","มีปัญหา"))</f>
        <v>ปกติ</v>
      </c>
      <c r="P6" s="15">
        <f>input3!AS6</f>
        <v>0</v>
      </c>
      <c r="Q6" s="14" t="str">
        <f aca="true" t="shared" si="5" ref="Q6:Q25">IF(P6&lt;5,"ไม่มีจุดแข็ง",IF(P6&lt;6,"เสี่ยง","มีจุดแข็ง"))</f>
        <v>ไม่มีจุดแข็ง</v>
      </c>
      <c r="R6" s="2">
        <f aca="true" t="shared" si="6" ref="R6:R25">H6+J6+L6+N6</f>
        <v>0</v>
      </c>
      <c r="S6" s="77">
        <f aca="true" t="shared" si="7" ref="S6:S25">SUM(H6,J6,L6,N6)</f>
        <v>0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9.5" customHeight="1">
      <c r="B7" s="35" t="s">
        <v>42</v>
      </c>
      <c r="C7" s="35" t="str">
        <f>input2!B7</f>
        <v>.../...</v>
      </c>
      <c r="D7" s="169">
        <f>input1!B7</f>
        <v>0</v>
      </c>
      <c r="E7" s="103">
        <f>input1!C7</f>
        <v>0</v>
      </c>
      <c r="F7" s="2">
        <f>input1!D7</f>
        <v>1</v>
      </c>
      <c r="G7" s="51" t="str">
        <f t="shared" si="0"/>
        <v>ชาย</v>
      </c>
      <c r="H7" s="22">
        <f>input3!AF7</f>
        <v>0</v>
      </c>
      <c r="I7" s="14" t="str">
        <f t="shared" si="1"/>
        <v>ปกติ</v>
      </c>
      <c r="J7" s="77">
        <f>input3!AI7</f>
        <v>0</v>
      </c>
      <c r="K7" s="14" t="str">
        <f t="shared" si="2"/>
        <v>ปกติ</v>
      </c>
      <c r="L7" s="15">
        <f>input3!AM7</f>
        <v>0</v>
      </c>
      <c r="M7" s="14" t="str">
        <f t="shared" si="3"/>
        <v>ปกติ</v>
      </c>
      <c r="N7" s="77">
        <f>input3!AQ7</f>
        <v>0</v>
      </c>
      <c r="O7" s="14" t="str">
        <f t="shared" si="4"/>
        <v>ปกติ</v>
      </c>
      <c r="P7" s="15">
        <f>input3!AS7</f>
        <v>0</v>
      </c>
      <c r="Q7" s="14" t="str">
        <f t="shared" si="5"/>
        <v>ไม่มีจุดแข็ง</v>
      </c>
      <c r="R7" s="2">
        <f t="shared" si="6"/>
        <v>0</v>
      </c>
      <c r="S7" s="77">
        <f t="shared" si="7"/>
        <v>0</v>
      </c>
      <c r="T7" s="14" t="str">
        <f t="shared" si="8"/>
        <v>ปกติ</v>
      </c>
    </row>
    <row r="8" spans="2:20" s="4" customFormat="1" ht="19.5" customHeight="1">
      <c r="B8" s="35" t="s">
        <v>43</v>
      </c>
      <c r="C8" s="35" t="str">
        <f>input2!B8</f>
        <v>.../...</v>
      </c>
      <c r="D8" s="168">
        <f>input1!B8</f>
        <v>0</v>
      </c>
      <c r="E8" s="104">
        <f>input1!C8</f>
        <v>0</v>
      </c>
      <c r="F8" s="2">
        <f>input1!D8</f>
        <v>1</v>
      </c>
      <c r="G8" s="51" t="str">
        <f t="shared" si="0"/>
        <v>ชาย</v>
      </c>
      <c r="H8" s="22">
        <f>input3!AF8</f>
        <v>0</v>
      </c>
      <c r="I8" s="14" t="str">
        <f t="shared" si="1"/>
        <v>ปกติ</v>
      </c>
      <c r="J8" s="80">
        <f>input3!AI8</f>
        <v>0</v>
      </c>
      <c r="K8" s="14" t="str">
        <f t="shared" si="2"/>
        <v>ปกติ</v>
      </c>
      <c r="L8" s="15">
        <f>input3!AM8</f>
        <v>0</v>
      </c>
      <c r="M8" s="14" t="str">
        <f t="shared" si="3"/>
        <v>ปกติ</v>
      </c>
      <c r="N8" s="77">
        <f>input3!AQ8</f>
        <v>0</v>
      </c>
      <c r="O8" s="14" t="str">
        <f t="shared" si="4"/>
        <v>ปกติ</v>
      </c>
      <c r="P8" s="15">
        <f>input3!AS8</f>
        <v>0</v>
      </c>
      <c r="Q8" s="14" t="str">
        <f t="shared" si="5"/>
        <v>ไม่มีจุดแข็ง</v>
      </c>
      <c r="R8" s="2">
        <f t="shared" si="6"/>
        <v>0</v>
      </c>
      <c r="S8" s="77">
        <f t="shared" si="7"/>
        <v>0</v>
      </c>
      <c r="T8" s="14" t="str">
        <f t="shared" si="8"/>
        <v>ปกติ</v>
      </c>
    </row>
    <row r="9" spans="2:20" s="4" customFormat="1" ht="19.5" customHeight="1" thickBot="1">
      <c r="B9" s="36" t="s">
        <v>44</v>
      </c>
      <c r="C9" s="36" t="str">
        <f>input2!B9</f>
        <v>.../...</v>
      </c>
      <c r="D9" s="170">
        <f>input1!B9</f>
        <v>0</v>
      </c>
      <c r="E9" s="105">
        <f>input1!C9</f>
        <v>0</v>
      </c>
      <c r="F9" s="5">
        <f>input1!D9</f>
        <v>1</v>
      </c>
      <c r="G9" s="53" t="str">
        <f t="shared" si="0"/>
        <v>ชาย</v>
      </c>
      <c r="H9" s="13">
        <f>input3!AF9</f>
        <v>0</v>
      </c>
      <c r="I9" s="18" t="str">
        <f t="shared" si="1"/>
        <v>ปกติ</v>
      </c>
      <c r="J9" s="83">
        <f>input3!AI9</f>
        <v>0</v>
      </c>
      <c r="K9" s="18" t="str">
        <f t="shared" si="2"/>
        <v>ปกติ</v>
      </c>
      <c r="L9" s="19">
        <f>input3!AM9</f>
        <v>0</v>
      </c>
      <c r="M9" s="18" t="str">
        <f t="shared" si="3"/>
        <v>ปกติ</v>
      </c>
      <c r="N9" s="83">
        <f>input3!AQ9</f>
        <v>0</v>
      </c>
      <c r="O9" s="18" t="str">
        <f t="shared" si="4"/>
        <v>ปกติ</v>
      </c>
      <c r="P9" s="19">
        <f>input3!AS9</f>
        <v>0</v>
      </c>
      <c r="Q9" s="18" t="str">
        <f t="shared" si="5"/>
        <v>ไม่มีจุดแข็ง</v>
      </c>
      <c r="R9" s="5">
        <f t="shared" si="6"/>
        <v>0</v>
      </c>
      <c r="S9" s="83">
        <f t="shared" si="7"/>
        <v>0</v>
      </c>
      <c r="T9" s="18" t="str">
        <f t="shared" si="8"/>
        <v>ปกติ</v>
      </c>
    </row>
    <row r="10" spans="2:20" s="4" customFormat="1" ht="19.5" customHeight="1">
      <c r="B10" s="35" t="s">
        <v>45</v>
      </c>
      <c r="C10" s="35" t="str">
        <f>input2!B10</f>
        <v>.../...</v>
      </c>
      <c r="D10" s="169">
        <f>input1!B10</f>
        <v>0</v>
      </c>
      <c r="E10" s="103">
        <f>input1!C10</f>
        <v>0</v>
      </c>
      <c r="F10" s="2">
        <f>input1!D10</f>
        <v>1</v>
      </c>
      <c r="G10" s="57" t="str">
        <f t="shared" si="0"/>
        <v>ชาย</v>
      </c>
      <c r="H10" s="22">
        <f>input3!AF10</f>
        <v>0</v>
      </c>
      <c r="I10" s="14" t="str">
        <f t="shared" si="1"/>
        <v>ปกติ</v>
      </c>
      <c r="J10" s="77">
        <f>input3!AI10</f>
        <v>0</v>
      </c>
      <c r="K10" s="14" t="str">
        <f t="shared" si="2"/>
        <v>ปกติ</v>
      </c>
      <c r="L10" s="15">
        <f>input3!AM10</f>
        <v>0</v>
      </c>
      <c r="M10" s="14" t="str">
        <f t="shared" si="3"/>
        <v>ปกติ</v>
      </c>
      <c r="N10" s="77">
        <f>input3!AQ10</f>
        <v>0</v>
      </c>
      <c r="O10" s="14" t="str">
        <f t="shared" si="4"/>
        <v>ปกติ</v>
      </c>
      <c r="P10" s="15">
        <f>input3!AS10</f>
        <v>0</v>
      </c>
      <c r="Q10" s="14" t="str">
        <f t="shared" si="5"/>
        <v>ไม่มีจุดแข็ง</v>
      </c>
      <c r="R10" s="2">
        <f t="shared" si="6"/>
        <v>0</v>
      </c>
      <c r="S10" s="77">
        <f t="shared" si="7"/>
        <v>0</v>
      </c>
      <c r="T10" s="14" t="str">
        <f t="shared" si="8"/>
        <v>ปกติ</v>
      </c>
    </row>
    <row r="11" spans="2:20" s="4" customFormat="1" ht="19.5" customHeight="1">
      <c r="B11" s="35" t="s">
        <v>46</v>
      </c>
      <c r="C11" s="35" t="str">
        <f>input2!B11</f>
        <v>.../...</v>
      </c>
      <c r="D11" s="168">
        <f>input1!B11</f>
        <v>0</v>
      </c>
      <c r="E11" s="104">
        <f>input1!C11</f>
        <v>0</v>
      </c>
      <c r="F11" s="2">
        <f>input1!D11</f>
        <v>1</v>
      </c>
      <c r="G11" s="51" t="str">
        <f t="shared" si="0"/>
        <v>ชาย</v>
      </c>
      <c r="H11" s="22">
        <f>input3!AF11</f>
        <v>0</v>
      </c>
      <c r="I11" s="14" t="str">
        <f t="shared" si="1"/>
        <v>ปกติ</v>
      </c>
      <c r="J11" s="77">
        <f>input3!AI11</f>
        <v>0</v>
      </c>
      <c r="K11" s="14" t="str">
        <f t="shared" si="2"/>
        <v>ปกติ</v>
      </c>
      <c r="L11" s="15">
        <f>input3!AM11</f>
        <v>0</v>
      </c>
      <c r="M11" s="14" t="str">
        <f t="shared" si="3"/>
        <v>ปกติ</v>
      </c>
      <c r="N11" s="77">
        <f>input3!AQ11</f>
        <v>0</v>
      </c>
      <c r="O11" s="14" t="str">
        <f t="shared" si="4"/>
        <v>ปกติ</v>
      </c>
      <c r="P11" s="15">
        <f>input3!AS11</f>
        <v>0</v>
      </c>
      <c r="Q11" s="14" t="str">
        <f t="shared" si="5"/>
        <v>ไม่มีจุดแข็ง</v>
      </c>
      <c r="R11" s="2">
        <f t="shared" si="6"/>
        <v>0</v>
      </c>
      <c r="S11" s="77">
        <f t="shared" si="7"/>
        <v>0</v>
      </c>
      <c r="T11" s="14" t="str">
        <f t="shared" si="8"/>
        <v>ปกติ</v>
      </c>
    </row>
    <row r="12" spans="2:20" s="4" customFormat="1" ht="19.5" customHeight="1">
      <c r="B12" s="35" t="s">
        <v>47</v>
      </c>
      <c r="C12" s="35" t="str">
        <f>input2!B12</f>
        <v>.../...</v>
      </c>
      <c r="D12" s="169">
        <f>input1!B12</f>
        <v>0</v>
      </c>
      <c r="E12" s="103">
        <f>input1!C12</f>
        <v>0</v>
      </c>
      <c r="F12" s="2">
        <f>input1!D12</f>
        <v>1</v>
      </c>
      <c r="G12" s="51" t="s">
        <v>56</v>
      </c>
      <c r="H12" s="22">
        <f>input3!AF12</f>
        <v>0</v>
      </c>
      <c r="I12" s="14" t="str">
        <f t="shared" si="1"/>
        <v>ปกติ</v>
      </c>
      <c r="J12" s="80">
        <f>input3!AI12</f>
        <v>0</v>
      </c>
      <c r="K12" s="14" t="str">
        <f t="shared" si="2"/>
        <v>ปกติ</v>
      </c>
      <c r="L12" s="15">
        <f>input3!AM12</f>
        <v>0</v>
      </c>
      <c r="M12" s="14" t="str">
        <f t="shared" si="3"/>
        <v>ปกติ</v>
      </c>
      <c r="N12" s="77">
        <f>input3!AQ12</f>
        <v>0</v>
      </c>
      <c r="O12" s="14" t="str">
        <f t="shared" si="4"/>
        <v>ปกติ</v>
      </c>
      <c r="P12" s="15">
        <f>input3!AS12</f>
        <v>0</v>
      </c>
      <c r="Q12" s="14" t="str">
        <f t="shared" si="5"/>
        <v>ไม่มีจุดแข็ง</v>
      </c>
      <c r="R12" s="2">
        <f t="shared" si="6"/>
        <v>0</v>
      </c>
      <c r="S12" s="77">
        <f t="shared" si="7"/>
        <v>0</v>
      </c>
      <c r="T12" s="14" t="str">
        <f t="shared" si="8"/>
        <v>ปกติ</v>
      </c>
    </row>
    <row r="13" spans="2:20" s="4" customFormat="1" ht="19.5" customHeight="1">
      <c r="B13" s="35" t="s">
        <v>48</v>
      </c>
      <c r="C13" s="35" t="str">
        <f>input2!B13</f>
        <v>.../...</v>
      </c>
      <c r="D13" s="168">
        <f>input1!B13</f>
        <v>0</v>
      </c>
      <c r="E13" s="104">
        <f>input1!C13</f>
        <v>0</v>
      </c>
      <c r="F13" s="2">
        <f>input1!D13</f>
        <v>1</v>
      </c>
      <c r="G13" s="51" t="s">
        <v>56</v>
      </c>
      <c r="H13" s="22">
        <f>input3!AF13</f>
        <v>0</v>
      </c>
      <c r="I13" s="14" t="str">
        <f t="shared" si="1"/>
        <v>ปกติ</v>
      </c>
      <c r="J13" s="77">
        <f>input3!AI13</f>
        <v>0</v>
      </c>
      <c r="K13" s="14" t="str">
        <f t="shared" si="2"/>
        <v>ปกติ</v>
      </c>
      <c r="L13" s="15">
        <f>input3!AM13</f>
        <v>0</v>
      </c>
      <c r="M13" s="14" t="str">
        <f t="shared" si="3"/>
        <v>ปกติ</v>
      </c>
      <c r="N13" s="77">
        <f>input3!AQ13</f>
        <v>0</v>
      </c>
      <c r="O13" s="14" t="str">
        <f t="shared" si="4"/>
        <v>ปกติ</v>
      </c>
      <c r="P13" s="15">
        <f>input3!AS13</f>
        <v>0</v>
      </c>
      <c r="Q13" s="14" t="str">
        <f t="shared" si="5"/>
        <v>ไม่มีจุดแข็ง</v>
      </c>
      <c r="R13" s="2">
        <f t="shared" si="6"/>
        <v>0</v>
      </c>
      <c r="S13" s="77">
        <f t="shared" si="7"/>
        <v>0</v>
      </c>
      <c r="T13" s="14" t="str">
        <f t="shared" si="8"/>
        <v>ปกติ</v>
      </c>
    </row>
    <row r="14" spans="2:20" s="4" customFormat="1" ht="19.5" customHeight="1" thickBot="1">
      <c r="B14" s="36" t="s">
        <v>49</v>
      </c>
      <c r="C14" s="36" t="str">
        <f>input2!B14</f>
        <v>.../...</v>
      </c>
      <c r="D14" s="170">
        <f>input1!B14</f>
        <v>0</v>
      </c>
      <c r="E14" s="105">
        <f>input1!C14</f>
        <v>0</v>
      </c>
      <c r="F14" s="5">
        <f>input1!D14</f>
        <v>1</v>
      </c>
      <c r="G14" s="53" t="s">
        <v>56</v>
      </c>
      <c r="H14" s="13">
        <f>input3!AF14</f>
        <v>0</v>
      </c>
      <c r="I14" s="18" t="str">
        <f t="shared" si="1"/>
        <v>ปกติ</v>
      </c>
      <c r="J14" s="83">
        <f>input3!AI14</f>
        <v>0</v>
      </c>
      <c r="K14" s="18" t="str">
        <f t="shared" si="2"/>
        <v>ปกติ</v>
      </c>
      <c r="L14" s="19">
        <f>input3!AM14</f>
        <v>0</v>
      </c>
      <c r="M14" s="18" t="str">
        <f t="shared" si="3"/>
        <v>ปกติ</v>
      </c>
      <c r="N14" s="83">
        <f>input3!AQ14</f>
        <v>0</v>
      </c>
      <c r="O14" s="18" t="str">
        <f t="shared" si="4"/>
        <v>ปกติ</v>
      </c>
      <c r="P14" s="19">
        <f>input3!AS14</f>
        <v>0</v>
      </c>
      <c r="Q14" s="18" t="str">
        <f t="shared" si="5"/>
        <v>ไม่มีจุดแข็ง</v>
      </c>
      <c r="R14" s="5">
        <f t="shared" si="6"/>
        <v>0</v>
      </c>
      <c r="S14" s="83">
        <f t="shared" si="7"/>
        <v>0</v>
      </c>
      <c r="T14" s="18" t="str">
        <f t="shared" si="8"/>
        <v>ปกติ</v>
      </c>
    </row>
    <row r="15" spans="2:20" s="4" customFormat="1" ht="19.5" customHeight="1">
      <c r="B15" s="35" t="s">
        <v>50</v>
      </c>
      <c r="C15" s="35" t="str">
        <f>input2!B15</f>
        <v>.../...</v>
      </c>
      <c r="D15" s="169">
        <f>input1!B15</f>
        <v>0</v>
      </c>
      <c r="E15" s="103">
        <f>input1!C15</f>
        <v>0</v>
      </c>
      <c r="F15" s="2">
        <f>input1!D15</f>
        <v>2</v>
      </c>
      <c r="G15" s="57" t="str">
        <f t="shared" si="0"/>
        <v>หญิง</v>
      </c>
      <c r="H15" s="22">
        <f>input3!AF15</f>
        <v>0</v>
      </c>
      <c r="I15" s="14" t="str">
        <f t="shared" si="1"/>
        <v>ปกติ</v>
      </c>
      <c r="J15" s="77">
        <f>input3!AI15</f>
        <v>0</v>
      </c>
      <c r="K15" s="14" t="str">
        <f t="shared" si="2"/>
        <v>ปกติ</v>
      </c>
      <c r="L15" s="15">
        <f>input3!AM15</f>
        <v>0</v>
      </c>
      <c r="M15" s="14" t="str">
        <f t="shared" si="3"/>
        <v>ปกติ</v>
      </c>
      <c r="N15" s="77">
        <f>input3!AQ15</f>
        <v>0</v>
      </c>
      <c r="O15" s="14" t="str">
        <f t="shared" si="4"/>
        <v>ปกติ</v>
      </c>
      <c r="P15" s="15">
        <f>input3!AS15</f>
        <v>0</v>
      </c>
      <c r="Q15" s="14" t="str">
        <f t="shared" si="5"/>
        <v>ไม่มีจุดแข็ง</v>
      </c>
      <c r="R15" s="2">
        <f t="shared" si="6"/>
        <v>0</v>
      </c>
      <c r="S15" s="77">
        <f t="shared" si="7"/>
        <v>0</v>
      </c>
      <c r="T15" s="14" t="str">
        <f t="shared" si="8"/>
        <v>ปกติ</v>
      </c>
    </row>
    <row r="16" spans="2:20" s="4" customFormat="1" ht="19.5" customHeight="1">
      <c r="B16" s="35" t="s">
        <v>51</v>
      </c>
      <c r="C16" s="35" t="str">
        <f>input2!B16</f>
        <v>.../...</v>
      </c>
      <c r="D16" s="168">
        <f>input1!B16</f>
        <v>0</v>
      </c>
      <c r="E16" s="104">
        <f>input1!C16</f>
        <v>0</v>
      </c>
      <c r="F16" s="2">
        <f>input1!D16</f>
        <v>2</v>
      </c>
      <c r="G16" s="51" t="str">
        <f t="shared" si="0"/>
        <v>หญิง</v>
      </c>
      <c r="H16" s="22">
        <f>input3!AF16</f>
        <v>0</v>
      </c>
      <c r="I16" s="14" t="str">
        <f t="shared" si="1"/>
        <v>ปกติ</v>
      </c>
      <c r="J16" s="80">
        <f>input3!AI16</f>
        <v>0</v>
      </c>
      <c r="K16" s="14" t="str">
        <f t="shared" si="2"/>
        <v>ปกติ</v>
      </c>
      <c r="L16" s="15">
        <f>input3!AM16</f>
        <v>0</v>
      </c>
      <c r="M16" s="14" t="str">
        <f t="shared" si="3"/>
        <v>ปกติ</v>
      </c>
      <c r="N16" s="77">
        <f>input3!AQ16</f>
        <v>0</v>
      </c>
      <c r="O16" s="14" t="str">
        <f t="shared" si="4"/>
        <v>ปกติ</v>
      </c>
      <c r="P16" s="15">
        <f>input3!AS16</f>
        <v>0</v>
      </c>
      <c r="Q16" s="14" t="str">
        <f t="shared" si="5"/>
        <v>ไม่มีจุดแข็ง</v>
      </c>
      <c r="R16" s="2">
        <f t="shared" si="6"/>
        <v>0</v>
      </c>
      <c r="S16" s="77">
        <f t="shared" si="7"/>
        <v>0</v>
      </c>
      <c r="T16" s="14" t="str">
        <f t="shared" si="8"/>
        <v>ปกติ</v>
      </c>
    </row>
    <row r="17" spans="2:20" s="4" customFormat="1" ht="19.5" customHeight="1">
      <c r="B17" s="35" t="s">
        <v>52</v>
      </c>
      <c r="C17" s="35" t="str">
        <f>input2!B17</f>
        <v>.../...</v>
      </c>
      <c r="D17" s="169">
        <f>input1!B17</f>
        <v>0</v>
      </c>
      <c r="E17" s="103">
        <f>input1!C17</f>
        <v>0</v>
      </c>
      <c r="F17" s="2">
        <f>input1!D17</f>
        <v>2</v>
      </c>
      <c r="G17" s="51" t="str">
        <f t="shared" si="0"/>
        <v>หญิง</v>
      </c>
      <c r="H17" s="22">
        <f>input3!AF17</f>
        <v>0</v>
      </c>
      <c r="I17" s="14" t="str">
        <f t="shared" si="1"/>
        <v>ปกติ</v>
      </c>
      <c r="J17" s="77">
        <f>input3!AI17</f>
        <v>0</v>
      </c>
      <c r="K17" s="14" t="str">
        <f t="shared" si="2"/>
        <v>ปกติ</v>
      </c>
      <c r="L17" s="15">
        <f>input3!AM17</f>
        <v>0</v>
      </c>
      <c r="M17" s="14" t="str">
        <f t="shared" si="3"/>
        <v>ปกติ</v>
      </c>
      <c r="N17" s="77">
        <f>input3!AQ17</f>
        <v>0</v>
      </c>
      <c r="O17" s="14" t="str">
        <f t="shared" si="4"/>
        <v>ปกติ</v>
      </c>
      <c r="P17" s="15">
        <f>input3!AS17</f>
        <v>0</v>
      </c>
      <c r="Q17" s="14" t="str">
        <f t="shared" si="5"/>
        <v>ไม่มีจุดแข็ง</v>
      </c>
      <c r="R17" s="2">
        <f t="shared" si="6"/>
        <v>0</v>
      </c>
      <c r="S17" s="77">
        <f t="shared" si="7"/>
        <v>0</v>
      </c>
      <c r="T17" s="14" t="str">
        <f t="shared" si="8"/>
        <v>ปกติ</v>
      </c>
    </row>
    <row r="18" spans="2:20" s="4" customFormat="1" ht="19.5" customHeight="1">
      <c r="B18" s="35" t="s">
        <v>53</v>
      </c>
      <c r="C18" s="35" t="str">
        <f>input2!B18</f>
        <v>.../...</v>
      </c>
      <c r="D18" s="168">
        <f>input1!B18</f>
        <v>0</v>
      </c>
      <c r="E18" s="104">
        <f>input1!C18</f>
        <v>0</v>
      </c>
      <c r="F18" s="2">
        <f>input1!D18</f>
        <v>2</v>
      </c>
      <c r="G18" s="51" t="str">
        <f t="shared" si="0"/>
        <v>หญิง</v>
      </c>
      <c r="H18" s="22">
        <f>input3!AF18</f>
        <v>0</v>
      </c>
      <c r="I18" s="14" t="str">
        <f t="shared" si="1"/>
        <v>ปกติ</v>
      </c>
      <c r="J18" s="80">
        <f>input3!AI18</f>
        <v>0</v>
      </c>
      <c r="K18" s="14" t="str">
        <f t="shared" si="2"/>
        <v>ปกติ</v>
      </c>
      <c r="L18" s="15">
        <f>input3!AM18</f>
        <v>0</v>
      </c>
      <c r="M18" s="14" t="str">
        <f t="shared" si="3"/>
        <v>ปกติ</v>
      </c>
      <c r="N18" s="77">
        <f>input3!AQ18</f>
        <v>0</v>
      </c>
      <c r="O18" s="14" t="str">
        <f t="shared" si="4"/>
        <v>ปกติ</v>
      </c>
      <c r="P18" s="15">
        <f>input3!AS18</f>
        <v>0</v>
      </c>
      <c r="Q18" s="14" t="str">
        <f t="shared" si="5"/>
        <v>ไม่มีจุดแข็ง</v>
      </c>
      <c r="R18" s="2">
        <f t="shared" si="6"/>
        <v>0</v>
      </c>
      <c r="S18" s="77">
        <f t="shared" si="7"/>
        <v>0</v>
      </c>
      <c r="T18" s="14" t="str">
        <f t="shared" si="8"/>
        <v>ปกติ</v>
      </c>
    </row>
    <row r="19" spans="2:20" s="4" customFormat="1" ht="19.5" customHeight="1" thickBot="1">
      <c r="B19" s="36" t="s">
        <v>54</v>
      </c>
      <c r="C19" s="36" t="str">
        <f>input2!B19</f>
        <v>.../...</v>
      </c>
      <c r="D19" s="170">
        <f>input1!B19</f>
        <v>0</v>
      </c>
      <c r="E19" s="105">
        <f>input1!C19</f>
        <v>0</v>
      </c>
      <c r="F19" s="5">
        <f>input1!D19</f>
        <v>2</v>
      </c>
      <c r="G19" s="53" t="str">
        <f t="shared" si="0"/>
        <v>หญิง</v>
      </c>
      <c r="H19" s="13">
        <f>input3!AF19</f>
        <v>0</v>
      </c>
      <c r="I19" s="18" t="str">
        <f t="shared" si="1"/>
        <v>ปกติ</v>
      </c>
      <c r="J19" s="83">
        <f>input3!AI19</f>
        <v>0</v>
      </c>
      <c r="K19" s="18" t="str">
        <f t="shared" si="2"/>
        <v>ปกติ</v>
      </c>
      <c r="L19" s="19">
        <f>input3!AM19</f>
        <v>0</v>
      </c>
      <c r="M19" s="18" t="str">
        <f t="shared" si="3"/>
        <v>ปกติ</v>
      </c>
      <c r="N19" s="83">
        <f>input3!AQ19</f>
        <v>0</v>
      </c>
      <c r="O19" s="18" t="str">
        <f t="shared" si="4"/>
        <v>ปกติ</v>
      </c>
      <c r="P19" s="19">
        <f>input3!AS19</f>
        <v>0</v>
      </c>
      <c r="Q19" s="18" t="str">
        <f t="shared" si="5"/>
        <v>ไม่มีจุดแข็ง</v>
      </c>
      <c r="R19" s="5">
        <f t="shared" si="6"/>
        <v>0</v>
      </c>
      <c r="S19" s="83">
        <f t="shared" si="7"/>
        <v>0</v>
      </c>
      <c r="T19" s="18" t="str">
        <f t="shared" si="8"/>
        <v>ปกติ</v>
      </c>
    </row>
    <row r="20" spans="2:20" s="4" customFormat="1" ht="19.5" customHeight="1">
      <c r="B20" s="35" t="s">
        <v>55</v>
      </c>
      <c r="C20" s="35" t="str">
        <f>input2!B20</f>
        <v>.../...</v>
      </c>
      <c r="D20" s="169">
        <f>input1!B20</f>
        <v>0</v>
      </c>
      <c r="E20" s="103">
        <f>input1!C20</f>
        <v>0</v>
      </c>
      <c r="F20" s="2">
        <f>input1!D20</f>
        <v>2</v>
      </c>
      <c r="G20" s="57" t="str">
        <f t="shared" si="0"/>
        <v>หญิง</v>
      </c>
      <c r="H20" s="22">
        <f>input3!AF20</f>
        <v>0</v>
      </c>
      <c r="I20" s="14" t="str">
        <f t="shared" si="1"/>
        <v>ปกติ</v>
      </c>
      <c r="J20" s="77">
        <f>input3!AI20</f>
        <v>0</v>
      </c>
      <c r="K20" s="14" t="str">
        <f t="shared" si="2"/>
        <v>ปกติ</v>
      </c>
      <c r="L20" s="15">
        <f>input3!AM20</f>
        <v>0</v>
      </c>
      <c r="M20" s="14" t="str">
        <f t="shared" si="3"/>
        <v>ปกติ</v>
      </c>
      <c r="N20" s="77">
        <f>input3!AQ20</f>
        <v>0</v>
      </c>
      <c r="O20" s="14" t="str">
        <f t="shared" si="4"/>
        <v>ปกติ</v>
      </c>
      <c r="P20" s="15">
        <f>input3!AS20</f>
        <v>0</v>
      </c>
      <c r="Q20" s="14" t="str">
        <f t="shared" si="5"/>
        <v>ไม่มีจุดแข็ง</v>
      </c>
      <c r="R20" s="2">
        <f t="shared" si="6"/>
        <v>0</v>
      </c>
      <c r="S20" s="77">
        <f t="shared" si="7"/>
        <v>0</v>
      </c>
      <c r="T20" s="14" t="str">
        <f t="shared" si="8"/>
        <v>ปกติ</v>
      </c>
    </row>
    <row r="21" spans="2:32" s="4" customFormat="1" ht="19.5" customHeight="1">
      <c r="B21" s="35" t="s">
        <v>10</v>
      </c>
      <c r="C21" s="35" t="str">
        <f>input2!B21</f>
        <v>.../...</v>
      </c>
      <c r="D21" s="168">
        <f>input1!B21</f>
        <v>0</v>
      </c>
      <c r="E21" s="104">
        <f>input1!C21</f>
        <v>0</v>
      </c>
      <c r="F21" s="2">
        <f>input1!D21</f>
        <v>2</v>
      </c>
      <c r="G21" s="51" t="s">
        <v>57</v>
      </c>
      <c r="H21" s="22">
        <f>input3!AF21</f>
        <v>0</v>
      </c>
      <c r="I21" s="14" t="str">
        <f t="shared" si="1"/>
        <v>ปกติ</v>
      </c>
      <c r="J21" s="77">
        <f>input3!AI21</f>
        <v>0</v>
      </c>
      <c r="K21" s="14" t="str">
        <f t="shared" si="2"/>
        <v>ปกติ</v>
      </c>
      <c r="L21" s="15">
        <f>input3!AM21</f>
        <v>0</v>
      </c>
      <c r="M21" s="14" t="str">
        <f t="shared" si="3"/>
        <v>ปกติ</v>
      </c>
      <c r="N21" s="77">
        <f>input3!AQ21</f>
        <v>0</v>
      </c>
      <c r="O21" s="14" t="str">
        <f t="shared" si="4"/>
        <v>ปกติ</v>
      </c>
      <c r="P21" s="15">
        <f>input3!AS21</f>
        <v>0</v>
      </c>
      <c r="Q21" s="14" t="str">
        <f t="shared" si="5"/>
        <v>ไม่มีจุดแข็ง</v>
      </c>
      <c r="R21" s="2">
        <f t="shared" si="6"/>
        <v>0</v>
      </c>
      <c r="S21" s="77">
        <f t="shared" si="7"/>
        <v>0</v>
      </c>
      <c r="T21" s="14" t="str">
        <f t="shared" si="8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9.5" customHeight="1">
      <c r="B22" s="35" t="s">
        <v>11</v>
      </c>
      <c r="C22" s="35" t="str">
        <f>input2!B22</f>
        <v>.../...</v>
      </c>
      <c r="D22" s="169">
        <f>input1!B22</f>
        <v>0</v>
      </c>
      <c r="E22" s="103">
        <f>input1!C22</f>
        <v>0</v>
      </c>
      <c r="F22" s="2">
        <f>input1!D22</f>
        <v>2</v>
      </c>
      <c r="G22" s="51" t="s">
        <v>57</v>
      </c>
      <c r="H22" s="22">
        <f>input3!AF22</f>
        <v>0</v>
      </c>
      <c r="I22" s="14" t="str">
        <f t="shared" si="1"/>
        <v>ปกติ</v>
      </c>
      <c r="J22" s="80">
        <f>input3!AI22</f>
        <v>0</v>
      </c>
      <c r="K22" s="14" t="str">
        <f t="shared" si="2"/>
        <v>ปกติ</v>
      </c>
      <c r="L22" s="15">
        <f>input3!AM22</f>
        <v>0</v>
      </c>
      <c r="M22" s="14" t="str">
        <f t="shared" si="3"/>
        <v>ปกติ</v>
      </c>
      <c r="N22" s="77">
        <f>input3!AQ22</f>
        <v>0</v>
      </c>
      <c r="O22" s="14" t="str">
        <f t="shared" si="4"/>
        <v>ปกติ</v>
      </c>
      <c r="P22" s="15">
        <f>input3!AS22</f>
        <v>0</v>
      </c>
      <c r="Q22" s="14" t="str">
        <f t="shared" si="5"/>
        <v>ไม่มีจุดแข็ง</v>
      </c>
      <c r="R22" s="2">
        <f t="shared" si="6"/>
        <v>0</v>
      </c>
      <c r="S22" s="77">
        <f t="shared" si="7"/>
        <v>0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9.5" customHeight="1">
      <c r="B23" s="35" t="s">
        <v>12</v>
      </c>
      <c r="C23" s="35" t="str">
        <f>input2!B23</f>
        <v>.../...</v>
      </c>
      <c r="D23" s="168">
        <f>input1!B23</f>
        <v>0</v>
      </c>
      <c r="E23" s="104">
        <f>input1!C23</f>
        <v>0</v>
      </c>
      <c r="F23" s="2">
        <f>input1!D23</f>
        <v>2</v>
      </c>
      <c r="G23" s="51" t="s">
        <v>57</v>
      </c>
      <c r="H23" s="22">
        <f>input3!AF23</f>
        <v>0</v>
      </c>
      <c r="I23" s="14" t="str">
        <f t="shared" si="1"/>
        <v>ปกติ</v>
      </c>
      <c r="J23" s="77">
        <f>input3!AI23</f>
        <v>0</v>
      </c>
      <c r="K23" s="14" t="str">
        <f t="shared" si="2"/>
        <v>ปกติ</v>
      </c>
      <c r="L23" s="15">
        <f>input3!AM23</f>
        <v>0</v>
      </c>
      <c r="M23" s="14" t="str">
        <f t="shared" si="3"/>
        <v>ปกติ</v>
      </c>
      <c r="N23" s="77">
        <f>input3!AQ23</f>
        <v>0</v>
      </c>
      <c r="O23" s="14" t="str">
        <f t="shared" si="4"/>
        <v>ปกติ</v>
      </c>
      <c r="P23" s="15">
        <f>input3!AS23</f>
        <v>0</v>
      </c>
      <c r="Q23" s="14" t="str">
        <f t="shared" si="5"/>
        <v>ไม่มีจุดแข็ง</v>
      </c>
      <c r="R23" s="2">
        <f t="shared" si="6"/>
        <v>0</v>
      </c>
      <c r="S23" s="77">
        <f t="shared" si="7"/>
        <v>0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9.5" customHeight="1" thickBot="1">
      <c r="B24" s="36" t="s">
        <v>34</v>
      </c>
      <c r="C24" s="36" t="str">
        <f>input2!B24</f>
        <v>.../...</v>
      </c>
      <c r="D24" s="170">
        <f>input1!B24</f>
        <v>0</v>
      </c>
      <c r="E24" s="105">
        <f>input1!C24</f>
        <v>0</v>
      </c>
      <c r="F24" s="5">
        <f>input1!D24</f>
        <v>2</v>
      </c>
      <c r="G24" s="53" t="s">
        <v>57</v>
      </c>
      <c r="H24" s="13">
        <f>input3!AF24</f>
        <v>0</v>
      </c>
      <c r="I24" s="18" t="str">
        <f t="shared" si="1"/>
        <v>ปกติ</v>
      </c>
      <c r="J24" s="83">
        <f>input3!AI24</f>
        <v>0</v>
      </c>
      <c r="K24" s="18" t="str">
        <f t="shared" si="2"/>
        <v>ปกติ</v>
      </c>
      <c r="L24" s="19">
        <f>input3!AM24</f>
        <v>0</v>
      </c>
      <c r="M24" s="18" t="str">
        <f t="shared" si="3"/>
        <v>ปกติ</v>
      </c>
      <c r="N24" s="83">
        <f>input3!AQ24</f>
        <v>0</v>
      </c>
      <c r="O24" s="18" t="str">
        <f t="shared" si="4"/>
        <v>ปกติ</v>
      </c>
      <c r="P24" s="19">
        <f>input3!AS24</f>
        <v>0</v>
      </c>
      <c r="Q24" s="18" t="str">
        <f t="shared" si="5"/>
        <v>ไม่มีจุดแข็ง</v>
      </c>
      <c r="R24" s="5">
        <f t="shared" si="6"/>
        <v>0</v>
      </c>
      <c r="S24" s="83">
        <f t="shared" si="7"/>
        <v>0</v>
      </c>
      <c r="T24" s="18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9.5" customHeight="1">
      <c r="B25" s="35" t="s">
        <v>35</v>
      </c>
      <c r="C25" s="35" t="str">
        <f>input2!B25</f>
        <v>.../...</v>
      </c>
      <c r="D25" s="169">
        <f>input1!B25</f>
        <v>0</v>
      </c>
      <c r="E25" s="103">
        <f>input1!C25</f>
        <v>0</v>
      </c>
      <c r="F25" s="2">
        <f>input1!D25</f>
        <v>2</v>
      </c>
      <c r="G25" s="57" t="s">
        <v>57</v>
      </c>
      <c r="H25" s="22">
        <f>input3!AF25</f>
        <v>0</v>
      </c>
      <c r="I25" s="14" t="str">
        <f t="shared" si="1"/>
        <v>ปกติ</v>
      </c>
      <c r="J25" s="77">
        <f>input3!AI25</f>
        <v>0</v>
      </c>
      <c r="K25" s="14" t="str">
        <f t="shared" si="2"/>
        <v>ปกติ</v>
      </c>
      <c r="L25" s="15">
        <f>input3!AM25</f>
        <v>0</v>
      </c>
      <c r="M25" s="14" t="str">
        <f t="shared" si="3"/>
        <v>ปกติ</v>
      </c>
      <c r="N25" s="77">
        <f>input3!AQ25</f>
        <v>0</v>
      </c>
      <c r="O25" s="14" t="str">
        <f t="shared" si="4"/>
        <v>ปกติ</v>
      </c>
      <c r="P25" s="15">
        <f>input3!AS25</f>
        <v>0</v>
      </c>
      <c r="Q25" s="14" t="str">
        <f t="shared" si="5"/>
        <v>ไม่มีจุดแข็ง</v>
      </c>
      <c r="R25" s="2">
        <f t="shared" si="6"/>
        <v>0</v>
      </c>
      <c r="S25" s="77">
        <f t="shared" si="7"/>
        <v>0</v>
      </c>
      <c r="T25" s="14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s="4" customFormat="1" ht="19.5" customHeight="1">
      <c r="B26" s="35" t="s">
        <v>81</v>
      </c>
      <c r="C26" s="35" t="str">
        <f>input2!B26</f>
        <v>.../...</v>
      </c>
      <c r="D26" s="169">
        <f>input1!B26</f>
        <v>0</v>
      </c>
      <c r="E26" s="103">
        <f>input1!C26</f>
        <v>0</v>
      </c>
      <c r="F26" s="2">
        <f>input1!D26</f>
        <v>2</v>
      </c>
      <c r="G26" s="57" t="s">
        <v>57</v>
      </c>
      <c r="H26" s="22">
        <f>input3!AF26</f>
        <v>0</v>
      </c>
      <c r="I26" s="14" t="str">
        <f>IF(H26&lt;6,"ปกติ",IF(H26&lt;7,"เสี่ยง","มีปัญหา"))</f>
        <v>ปกติ</v>
      </c>
      <c r="J26" s="77">
        <f>input3!AI26</f>
        <v>0</v>
      </c>
      <c r="K26" s="14" t="str">
        <f>IF(J26&lt;5,"ปกติ",IF(J26&lt;6,"เสี่ยง","มีปัญหา"))</f>
        <v>ปกติ</v>
      </c>
      <c r="L26" s="15">
        <f>input3!AM26</f>
        <v>0</v>
      </c>
      <c r="M26" s="14" t="str">
        <f>IF(L26&lt;6,"ปกติ",IF(L26&lt;8,"เสี่ยง","มีปัญหา"))</f>
        <v>ปกติ</v>
      </c>
      <c r="N26" s="77">
        <f>input3!AQ26</f>
        <v>0</v>
      </c>
      <c r="O26" s="14" t="str">
        <f>IF(N26&lt;4,"ปกติ",IF(N26&lt;5,"เสี่ยง","มีปัญหา"))</f>
        <v>ปกติ</v>
      </c>
      <c r="P26" s="15">
        <f>input3!AS26</f>
        <v>0</v>
      </c>
      <c r="Q26" s="14" t="str">
        <f>IF(P26&lt;5,"ไม่มีจุดแข็ง",IF(P26&lt;6,"เสี่ยง","มีจุดแข็ง"))</f>
        <v>ไม่มีจุดแข็ง</v>
      </c>
      <c r="R26" s="2">
        <f>H26+J26+L26+N26</f>
        <v>0</v>
      </c>
      <c r="S26" s="77">
        <f>SUM(H26,J26,L26,N26)</f>
        <v>0</v>
      </c>
      <c r="T26" s="14" t="str">
        <f>IF(S26&lt;17,"ปกติ",IF(S26&lt;20,"เสี่ยง","มีปัญหา"))</f>
        <v>ปกติ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s="4" customFormat="1" ht="19.5" customHeight="1">
      <c r="B27" s="35" t="s">
        <v>82</v>
      </c>
      <c r="C27" s="35" t="str">
        <f>input2!B27</f>
        <v>.../...</v>
      </c>
      <c r="D27" s="169">
        <f>input1!B27</f>
        <v>0</v>
      </c>
      <c r="E27" s="103">
        <f>input1!C27</f>
        <v>0</v>
      </c>
      <c r="F27" s="2">
        <f>input1!D27</f>
        <v>2</v>
      </c>
      <c r="G27" s="57" t="s">
        <v>57</v>
      </c>
      <c r="H27" s="22">
        <f>input3!AF27</f>
        <v>0</v>
      </c>
      <c r="I27" s="14" t="str">
        <f>IF(H27&lt;6,"ปกติ",IF(H27&lt;7,"เสี่ยง","มีปัญหา"))</f>
        <v>ปกติ</v>
      </c>
      <c r="J27" s="77">
        <f>input3!AI27</f>
        <v>0</v>
      </c>
      <c r="K27" s="14" t="str">
        <f>IF(J27&lt;5,"ปกติ",IF(J27&lt;6,"เสี่ยง","มีปัญหา"))</f>
        <v>ปกติ</v>
      </c>
      <c r="L27" s="15">
        <f>input3!AM27</f>
        <v>0</v>
      </c>
      <c r="M27" s="14" t="str">
        <f>IF(L27&lt;6,"ปกติ",IF(L27&lt;8,"เสี่ยง","มีปัญหา"))</f>
        <v>ปกติ</v>
      </c>
      <c r="N27" s="77">
        <f>input3!AQ27</f>
        <v>0</v>
      </c>
      <c r="O27" s="14" t="str">
        <f>IF(N27&lt;4,"ปกติ",IF(N27&lt;5,"เสี่ยง","มีปัญหา"))</f>
        <v>ปกติ</v>
      </c>
      <c r="P27" s="15">
        <f>input3!AS27</f>
        <v>0</v>
      </c>
      <c r="Q27" s="14" t="str">
        <f>IF(P27&lt;5,"ไม่มีจุดแข็ง",IF(P27&lt;6,"เสี่ยง","มีจุดแข็ง"))</f>
        <v>ไม่มีจุดแข็ง</v>
      </c>
      <c r="R27" s="2">
        <f>H27+J27+L27+N27</f>
        <v>0</v>
      </c>
      <c r="S27" s="77">
        <f>SUM(H27,J27,L27,N27)</f>
        <v>0</v>
      </c>
      <c r="T27" s="14" t="str">
        <f>IF(S27&lt;17,"ปกติ",IF(S27&lt;20,"เสี่ยง","มีปัญหา"))</f>
        <v>ปกติ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21" s="151" customFormat="1" ht="18" customHeight="1">
      <c r="A28" s="141"/>
      <c r="B28" s="35" t="s">
        <v>88</v>
      </c>
      <c r="C28" s="35" t="str">
        <f>input2!B28</f>
        <v>.../...</v>
      </c>
      <c r="D28" s="169">
        <f>input1!B28</f>
        <v>0</v>
      </c>
      <c r="E28" s="103">
        <f>input1!C28</f>
        <v>0</v>
      </c>
      <c r="F28" s="2">
        <f>input1!D28</f>
        <v>2</v>
      </c>
      <c r="G28" s="57" t="s">
        <v>57</v>
      </c>
      <c r="H28" s="22">
        <f>input3!AF28</f>
        <v>0</v>
      </c>
      <c r="I28" s="14" t="str">
        <f aca="true" t="shared" si="9" ref="I28:I54">IF(H28&lt;6,"ปกติ",IF(H28&lt;7,"เสี่ยง","มีปัญหา"))</f>
        <v>ปกติ</v>
      </c>
      <c r="J28" s="77">
        <f>input3!AI28</f>
        <v>0</v>
      </c>
      <c r="K28" s="14" t="str">
        <f aca="true" t="shared" si="10" ref="K28:K54">IF(J28&lt;5,"ปกติ",IF(J28&lt;6,"เสี่ยง","มีปัญหา"))</f>
        <v>ปกติ</v>
      </c>
      <c r="L28" s="15">
        <f>input3!AM28</f>
        <v>0</v>
      </c>
      <c r="M28" s="14" t="str">
        <f aca="true" t="shared" si="11" ref="M28:M54">IF(L28&lt;6,"ปกติ",IF(L28&lt;8,"เสี่ยง","มีปัญหา"))</f>
        <v>ปกติ</v>
      </c>
      <c r="N28" s="77">
        <f>input3!AQ28</f>
        <v>0</v>
      </c>
      <c r="O28" s="14" t="str">
        <f aca="true" t="shared" si="12" ref="O28:O54">IF(N28&lt;4,"ปกติ",IF(N28&lt;5,"เสี่ยง","มีปัญหา"))</f>
        <v>ปกติ</v>
      </c>
      <c r="P28" s="15">
        <f>input3!AS28</f>
        <v>0</v>
      </c>
      <c r="Q28" s="14" t="str">
        <f aca="true" t="shared" si="13" ref="Q28:Q54">IF(P28&lt;5,"ไม่มีจุดแข็ง",IF(P28&lt;6,"เสี่ยง","มีจุดแข็ง"))</f>
        <v>ไม่มีจุดแข็ง</v>
      </c>
      <c r="R28" s="2">
        <f aca="true" t="shared" si="14" ref="R28:R54">H28+J28+L28+N28</f>
        <v>0</v>
      </c>
      <c r="S28" s="77">
        <f aca="true" t="shared" si="15" ref="S28:S54">SUM(H28,J28,L28,N28)</f>
        <v>0</v>
      </c>
      <c r="T28" s="14" t="str">
        <f aca="true" t="shared" si="16" ref="T28:T54">IF(S28&lt;17,"ปกติ",IF(S28&lt;20,"เสี่ยง","มีปัญหา"))</f>
        <v>ปกติ</v>
      </c>
      <c r="U28" s="141"/>
    </row>
    <row r="29" spans="1:21" s="151" customFormat="1" ht="18" customHeight="1" thickBot="1">
      <c r="A29" s="141"/>
      <c r="B29" s="36" t="s">
        <v>89</v>
      </c>
      <c r="C29" s="36" t="str">
        <f>input2!B29</f>
        <v>.../...</v>
      </c>
      <c r="D29" s="170">
        <f>input1!B29</f>
        <v>0</v>
      </c>
      <c r="E29" s="105">
        <f>input1!C29</f>
        <v>0</v>
      </c>
      <c r="F29" s="5">
        <f>input1!D29</f>
        <v>2</v>
      </c>
      <c r="G29" s="53" t="s">
        <v>57</v>
      </c>
      <c r="H29" s="13">
        <f>input3!AF29</f>
        <v>0</v>
      </c>
      <c r="I29" s="18" t="str">
        <f t="shared" si="9"/>
        <v>ปกติ</v>
      </c>
      <c r="J29" s="83">
        <f>input3!AI29</f>
        <v>0</v>
      </c>
      <c r="K29" s="18" t="str">
        <f t="shared" si="10"/>
        <v>ปกติ</v>
      </c>
      <c r="L29" s="19">
        <f>input3!AM29</f>
        <v>0</v>
      </c>
      <c r="M29" s="18" t="str">
        <f t="shared" si="11"/>
        <v>ปกติ</v>
      </c>
      <c r="N29" s="83">
        <f>input3!AQ29</f>
        <v>0</v>
      </c>
      <c r="O29" s="18" t="str">
        <f t="shared" si="12"/>
        <v>ปกติ</v>
      </c>
      <c r="P29" s="19">
        <f>input3!AS29</f>
        <v>0</v>
      </c>
      <c r="Q29" s="18" t="str">
        <f t="shared" si="13"/>
        <v>ไม่มีจุดแข็ง</v>
      </c>
      <c r="R29" s="5">
        <f t="shared" si="14"/>
        <v>0</v>
      </c>
      <c r="S29" s="83">
        <f t="shared" si="15"/>
        <v>0</v>
      </c>
      <c r="T29" s="18" t="str">
        <f t="shared" si="16"/>
        <v>ปกติ</v>
      </c>
      <c r="U29" s="141"/>
    </row>
    <row r="30" spans="1:21" s="151" customFormat="1" ht="18" customHeight="1">
      <c r="A30" s="141"/>
      <c r="B30" s="35" t="s">
        <v>90</v>
      </c>
      <c r="C30" s="35" t="str">
        <f>input2!B30</f>
        <v>.../...</v>
      </c>
      <c r="D30" s="169">
        <f>input1!B30</f>
        <v>0</v>
      </c>
      <c r="E30" s="103">
        <f>input1!C30</f>
        <v>0</v>
      </c>
      <c r="F30" s="2">
        <f>input1!D30</f>
        <v>2</v>
      </c>
      <c r="G30" s="57" t="s">
        <v>57</v>
      </c>
      <c r="H30" s="22">
        <f>input3!AF30</f>
        <v>0</v>
      </c>
      <c r="I30" s="14" t="str">
        <f t="shared" si="9"/>
        <v>ปกติ</v>
      </c>
      <c r="J30" s="77">
        <f>input3!AI30</f>
        <v>0</v>
      </c>
      <c r="K30" s="14" t="str">
        <f t="shared" si="10"/>
        <v>ปกติ</v>
      </c>
      <c r="L30" s="15">
        <f>input3!AM30</f>
        <v>0</v>
      </c>
      <c r="M30" s="14" t="str">
        <f t="shared" si="11"/>
        <v>ปกติ</v>
      </c>
      <c r="N30" s="77">
        <f>input3!AQ30</f>
        <v>0</v>
      </c>
      <c r="O30" s="14" t="str">
        <f t="shared" si="12"/>
        <v>ปกติ</v>
      </c>
      <c r="P30" s="15">
        <f>input3!AS30</f>
        <v>0</v>
      </c>
      <c r="Q30" s="14" t="str">
        <f t="shared" si="13"/>
        <v>ไม่มีจุดแข็ง</v>
      </c>
      <c r="R30" s="2">
        <f t="shared" si="14"/>
        <v>0</v>
      </c>
      <c r="S30" s="77">
        <f t="shared" si="15"/>
        <v>0</v>
      </c>
      <c r="T30" s="14" t="str">
        <f t="shared" si="16"/>
        <v>ปกติ</v>
      </c>
      <c r="U30" s="141"/>
    </row>
    <row r="31" spans="1:21" s="151" customFormat="1" ht="18" customHeight="1">
      <c r="A31" s="141"/>
      <c r="B31" s="35" t="s">
        <v>91</v>
      </c>
      <c r="C31" s="35" t="str">
        <f>input2!B31</f>
        <v>.../...</v>
      </c>
      <c r="D31" s="169">
        <f>input1!B31</f>
        <v>0</v>
      </c>
      <c r="E31" s="103">
        <f>input1!C31</f>
        <v>0</v>
      </c>
      <c r="F31" s="2">
        <f>input1!D31</f>
        <v>2</v>
      </c>
      <c r="G31" s="57" t="s">
        <v>57</v>
      </c>
      <c r="H31" s="22">
        <f>input3!AF31</f>
        <v>0</v>
      </c>
      <c r="I31" s="14" t="str">
        <f t="shared" si="9"/>
        <v>ปกติ</v>
      </c>
      <c r="J31" s="77">
        <f>input3!AI31</f>
        <v>0</v>
      </c>
      <c r="K31" s="14" t="str">
        <f t="shared" si="10"/>
        <v>ปกติ</v>
      </c>
      <c r="L31" s="15">
        <f>input3!AM31</f>
        <v>0</v>
      </c>
      <c r="M31" s="14" t="str">
        <f t="shared" si="11"/>
        <v>ปกติ</v>
      </c>
      <c r="N31" s="77">
        <f>input3!AQ31</f>
        <v>0</v>
      </c>
      <c r="O31" s="14" t="str">
        <f t="shared" si="12"/>
        <v>ปกติ</v>
      </c>
      <c r="P31" s="15">
        <f>input3!AS31</f>
        <v>0</v>
      </c>
      <c r="Q31" s="14" t="str">
        <f t="shared" si="13"/>
        <v>ไม่มีจุดแข็ง</v>
      </c>
      <c r="R31" s="2">
        <f t="shared" si="14"/>
        <v>0</v>
      </c>
      <c r="S31" s="77">
        <f t="shared" si="15"/>
        <v>0</v>
      </c>
      <c r="T31" s="14" t="str">
        <f t="shared" si="16"/>
        <v>ปกติ</v>
      </c>
      <c r="U31" s="141"/>
    </row>
    <row r="32" spans="1:21" s="151" customFormat="1" ht="18" customHeight="1">
      <c r="A32" s="141"/>
      <c r="B32" s="35" t="s">
        <v>92</v>
      </c>
      <c r="C32" s="35" t="str">
        <f>input2!B32</f>
        <v>.../...</v>
      </c>
      <c r="D32" s="169">
        <f>input1!B32</f>
        <v>0</v>
      </c>
      <c r="E32" s="103">
        <f>input1!C32</f>
        <v>0</v>
      </c>
      <c r="F32" s="2">
        <f>input1!D32</f>
        <v>2</v>
      </c>
      <c r="G32" s="57" t="s">
        <v>57</v>
      </c>
      <c r="H32" s="22">
        <f>input3!AF32</f>
        <v>0</v>
      </c>
      <c r="I32" s="14" t="str">
        <f t="shared" si="9"/>
        <v>ปกติ</v>
      </c>
      <c r="J32" s="77">
        <f>input3!AI32</f>
        <v>0</v>
      </c>
      <c r="K32" s="14" t="str">
        <f t="shared" si="10"/>
        <v>ปกติ</v>
      </c>
      <c r="L32" s="15">
        <f>input3!AM32</f>
        <v>0</v>
      </c>
      <c r="M32" s="14" t="str">
        <f t="shared" si="11"/>
        <v>ปกติ</v>
      </c>
      <c r="N32" s="77">
        <f>input3!AQ32</f>
        <v>0</v>
      </c>
      <c r="O32" s="14" t="str">
        <f t="shared" si="12"/>
        <v>ปกติ</v>
      </c>
      <c r="P32" s="15">
        <f>input3!AS32</f>
        <v>0</v>
      </c>
      <c r="Q32" s="14" t="str">
        <f t="shared" si="13"/>
        <v>ไม่มีจุดแข็ง</v>
      </c>
      <c r="R32" s="2">
        <f t="shared" si="14"/>
        <v>0</v>
      </c>
      <c r="S32" s="77">
        <f t="shared" si="15"/>
        <v>0</v>
      </c>
      <c r="T32" s="14" t="str">
        <f t="shared" si="16"/>
        <v>ปกติ</v>
      </c>
      <c r="U32" s="141"/>
    </row>
    <row r="33" spans="1:21" s="151" customFormat="1" ht="18" customHeight="1">
      <c r="A33" s="141"/>
      <c r="B33" s="35" t="s">
        <v>93</v>
      </c>
      <c r="C33" s="35" t="str">
        <f>input2!B33</f>
        <v>.../...</v>
      </c>
      <c r="D33" s="169">
        <f>input1!B33</f>
        <v>0</v>
      </c>
      <c r="E33" s="103">
        <f>input1!C33</f>
        <v>0</v>
      </c>
      <c r="F33" s="2">
        <f>input1!D33</f>
        <v>2</v>
      </c>
      <c r="G33" s="57" t="s">
        <v>57</v>
      </c>
      <c r="H33" s="22">
        <f>input3!AF33</f>
        <v>0</v>
      </c>
      <c r="I33" s="14" t="str">
        <f t="shared" si="9"/>
        <v>ปกติ</v>
      </c>
      <c r="J33" s="77">
        <f>input3!AI33</f>
        <v>0</v>
      </c>
      <c r="K33" s="14" t="str">
        <f t="shared" si="10"/>
        <v>ปกติ</v>
      </c>
      <c r="L33" s="15">
        <f>input3!AM33</f>
        <v>0</v>
      </c>
      <c r="M33" s="14" t="str">
        <f t="shared" si="11"/>
        <v>ปกติ</v>
      </c>
      <c r="N33" s="77">
        <f>input3!AQ33</f>
        <v>0</v>
      </c>
      <c r="O33" s="14" t="str">
        <f t="shared" si="12"/>
        <v>ปกติ</v>
      </c>
      <c r="P33" s="15">
        <f>input3!AS33</f>
        <v>0</v>
      </c>
      <c r="Q33" s="14" t="str">
        <f t="shared" si="13"/>
        <v>ไม่มีจุดแข็ง</v>
      </c>
      <c r="R33" s="2">
        <f t="shared" si="14"/>
        <v>0</v>
      </c>
      <c r="S33" s="77">
        <f t="shared" si="15"/>
        <v>0</v>
      </c>
      <c r="T33" s="14" t="str">
        <f t="shared" si="16"/>
        <v>ปกติ</v>
      </c>
      <c r="U33" s="141"/>
    </row>
    <row r="34" spans="1:21" s="151" customFormat="1" ht="18" customHeight="1" thickBot="1">
      <c r="A34" s="141"/>
      <c r="B34" s="36" t="s">
        <v>94</v>
      </c>
      <c r="C34" s="36" t="str">
        <f>input2!B34</f>
        <v>.../...</v>
      </c>
      <c r="D34" s="170">
        <f>input1!B34</f>
        <v>0</v>
      </c>
      <c r="E34" s="105">
        <f>input1!C34</f>
        <v>0</v>
      </c>
      <c r="F34" s="5">
        <f>input1!D34</f>
        <v>2</v>
      </c>
      <c r="G34" s="53" t="s">
        <v>57</v>
      </c>
      <c r="H34" s="13">
        <f>input3!AF34</f>
        <v>0</v>
      </c>
      <c r="I34" s="18" t="str">
        <f t="shared" si="9"/>
        <v>ปกติ</v>
      </c>
      <c r="J34" s="83">
        <f>input3!AI34</f>
        <v>0</v>
      </c>
      <c r="K34" s="18" t="str">
        <f t="shared" si="10"/>
        <v>ปกติ</v>
      </c>
      <c r="L34" s="19">
        <f>input3!AM34</f>
        <v>0</v>
      </c>
      <c r="M34" s="18" t="str">
        <f t="shared" si="11"/>
        <v>ปกติ</v>
      </c>
      <c r="N34" s="83">
        <f>input3!AQ34</f>
        <v>0</v>
      </c>
      <c r="O34" s="18" t="str">
        <f t="shared" si="12"/>
        <v>ปกติ</v>
      </c>
      <c r="P34" s="19">
        <f>input3!AS34</f>
        <v>0</v>
      </c>
      <c r="Q34" s="18" t="str">
        <f t="shared" si="13"/>
        <v>ไม่มีจุดแข็ง</v>
      </c>
      <c r="R34" s="5">
        <f t="shared" si="14"/>
        <v>0</v>
      </c>
      <c r="S34" s="83">
        <f t="shared" si="15"/>
        <v>0</v>
      </c>
      <c r="T34" s="18" t="str">
        <f t="shared" si="16"/>
        <v>ปกติ</v>
      </c>
      <c r="U34" s="141"/>
    </row>
    <row r="35" spans="1:21" s="151" customFormat="1" ht="18" customHeight="1">
      <c r="A35" s="141"/>
      <c r="B35" s="35" t="s">
        <v>95</v>
      </c>
      <c r="C35" s="35" t="str">
        <f>input2!B35</f>
        <v>.../...</v>
      </c>
      <c r="D35" s="169">
        <f>input1!B35</f>
        <v>0</v>
      </c>
      <c r="E35" s="103">
        <f>input1!C35</f>
        <v>0</v>
      </c>
      <c r="F35" s="2">
        <f>input1!D35</f>
        <v>2</v>
      </c>
      <c r="G35" s="57" t="s">
        <v>57</v>
      </c>
      <c r="H35" s="22">
        <f>input3!AF35</f>
        <v>0</v>
      </c>
      <c r="I35" s="14" t="str">
        <f t="shared" si="9"/>
        <v>ปกติ</v>
      </c>
      <c r="J35" s="77">
        <f>input3!AI35</f>
        <v>0</v>
      </c>
      <c r="K35" s="14" t="str">
        <f t="shared" si="10"/>
        <v>ปกติ</v>
      </c>
      <c r="L35" s="15">
        <f>input3!AM35</f>
        <v>0</v>
      </c>
      <c r="M35" s="14" t="str">
        <f t="shared" si="11"/>
        <v>ปกติ</v>
      </c>
      <c r="N35" s="77">
        <f>input3!AQ35</f>
        <v>0</v>
      </c>
      <c r="O35" s="14" t="str">
        <f t="shared" si="12"/>
        <v>ปกติ</v>
      </c>
      <c r="P35" s="15">
        <f>input3!AS35</f>
        <v>0</v>
      </c>
      <c r="Q35" s="14" t="str">
        <f t="shared" si="13"/>
        <v>ไม่มีจุดแข็ง</v>
      </c>
      <c r="R35" s="2">
        <f t="shared" si="14"/>
        <v>0</v>
      </c>
      <c r="S35" s="77">
        <f t="shared" si="15"/>
        <v>0</v>
      </c>
      <c r="T35" s="14" t="str">
        <f t="shared" si="16"/>
        <v>ปกติ</v>
      </c>
      <c r="U35" s="141"/>
    </row>
    <row r="36" spans="1:21" s="151" customFormat="1" ht="18" customHeight="1">
      <c r="A36" s="141"/>
      <c r="B36" s="35" t="s">
        <v>96</v>
      </c>
      <c r="C36" s="35" t="str">
        <f>input2!B36</f>
        <v>.../...</v>
      </c>
      <c r="D36" s="169">
        <f>input1!B36</f>
        <v>0</v>
      </c>
      <c r="E36" s="103">
        <f>input1!C36</f>
        <v>0</v>
      </c>
      <c r="F36" s="2">
        <f>input1!D36</f>
        <v>2</v>
      </c>
      <c r="G36" s="57" t="s">
        <v>57</v>
      </c>
      <c r="H36" s="22">
        <f>input3!AF36</f>
        <v>0</v>
      </c>
      <c r="I36" s="14" t="str">
        <f t="shared" si="9"/>
        <v>ปกติ</v>
      </c>
      <c r="J36" s="77">
        <f>input3!AI36</f>
        <v>0</v>
      </c>
      <c r="K36" s="14" t="str">
        <f t="shared" si="10"/>
        <v>ปกติ</v>
      </c>
      <c r="L36" s="15">
        <f>input3!AM36</f>
        <v>0</v>
      </c>
      <c r="M36" s="14" t="str">
        <f t="shared" si="11"/>
        <v>ปกติ</v>
      </c>
      <c r="N36" s="77">
        <f>input3!AQ36</f>
        <v>0</v>
      </c>
      <c r="O36" s="14" t="str">
        <f t="shared" si="12"/>
        <v>ปกติ</v>
      </c>
      <c r="P36" s="15">
        <f>input3!AS36</f>
        <v>0</v>
      </c>
      <c r="Q36" s="14" t="str">
        <f t="shared" si="13"/>
        <v>ไม่มีจุดแข็ง</v>
      </c>
      <c r="R36" s="2">
        <f t="shared" si="14"/>
        <v>0</v>
      </c>
      <c r="S36" s="77">
        <f t="shared" si="15"/>
        <v>0</v>
      </c>
      <c r="T36" s="14" t="str">
        <f t="shared" si="16"/>
        <v>ปกติ</v>
      </c>
      <c r="U36" s="141"/>
    </row>
    <row r="37" spans="1:21" s="151" customFormat="1" ht="18" customHeight="1">
      <c r="A37" s="141"/>
      <c r="B37" s="35" t="s">
        <v>97</v>
      </c>
      <c r="C37" s="35" t="str">
        <f>input2!B37</f>
        <v>.../...</v>
      </c>
      <c r="D37" s="169">
        <f>input1!B37</f>
        <v>0</v>
      </c>
      <c r="E37" s="103">
        <f>input1!C37</f>
        <v>0</v>
      </c>
      <c r="F37" s="2">
        <f>input1!D37</f>
        <v>2</v>
      </c>
      <c r="G37" s="57" t="s">
        <v>57</v>
      </c>
      <c r="H37" s="22">
        <f>input3!AF37</f>
        <v>0</v>
      </c>
      <c r="I37" s="14" t="str">
        <f t="shared" si="9"/>
        <v>ปกติ</v>
      </c>
      <c r="J37" s="77">
        <f>input3!AI37</f>
        <v>0</v>
      </c>
      <c r="K37" s="14" t="str">
        <f t="shared" si="10"/>
        <v>ปกติ</v>
      </c>
      <c r="L37" s="15">
        <f>input3!AM37</f>
        <v>0</v>
      </c>
      <c r="M37" s="14" t="str">
        <f t="shared" si="11"/>
        <v>ปกติ</v>
      </c>
      <c r="N37" s="77">
        <f>input3!AQ37</f>
        <v>0</v>
      </c>
      <c r="O37" s="14" t="str">
        <f t="shared" si="12"/>
        <v>ปกติ</v>
      </c>
      <c r="P37" s="15">
        <f>input3!AS37</f>
        <v>0</v>
      </c>
      <c r="Q37" s="14" t="str">
        <f t="shared" si="13"/>
        <v>ไม่มีจุดแข็ง</v>
      </c>
      <c r="R37" s="2">
        <f t="shared" si="14"/>
        <v>0</v>
      </c>
      <c r="S37" s="77">
        <f t="shared" si="15"/>
        <v>0</v>
      </c>
      <c r="T37" s="14" t="str">
        <f t="shared" si="16"/>
        <v>ปกติ</v>
      </c>
      <c r="U37" s="141"/>
    </row>
    <row r="38" spans="1:21" s="151" customFormat="1" ht="18" customHeight="1">
      <c r="A38" s="141"/>
      <c r="B38" s="35" t="s">
        <v>98</v>
      </c>
      <c r="C38" s="35" t="str">
        <f>input2!B38</f>
        <v>.../...</v>
      </c>
      <c r="D38" s="169">
        <f>input1!B38</f>
        <v>0</v>
      </c>
      <c r="E38" s="103">
        <f>input1!C38</f>
        <v>0</v>
      </c>
      <c r="F38" s="2">
        <f>input1!D38</f>
        <v>2</v>
      </c>
      <c r="G38" s="57" t="s">
        <v>57</v>
      </c>
      <c r="H38" s="22">
        <f>input3!AF38</f>
        <v>0</v>
      </c>
      <c r="I38" s="14" t="str">
        <f t="shared" si="9"/>
        <v>ปกติ</v>
      </c>
      <c r="J38" s="77">
        <f>input3!AI38</f>
        <v>0</v>
      </c>
      <c r="K38" s="14" t="str">
        <f t="shared" si="10"/>
        <v>ปกติ</v>
      </c>
      <c r="L38" s="15">
        <f>input3!AM38</f>
        <v>0</v>
      </c>
      <c r="M38" s="14" t="str">
        <f t="shared" si="11"/>
        <v>ปกติ</v>
      </c>
      <c r="N38" s="77">
        <f>input3!AQ38</f>
        <v>0</v>
      </c>
      <c r="O38" s="14" t="str">
        <f t="shared" si="12"/>
        <v>ปกติ</v>
      </c>
      <c r="P38" s="15">
        <f>input3!AS38</f>
        <v>0</v>
      </c>
      <c r="Q38" s="14" t="str">
        <f t="shared" si="13"/>
        <v>ไม่มีจุดแข็ง</v>
      </c>
      <c r="R38" s="2">
        <f t="shared" si="14"/>
        <v>0</v>
      </c>
      <c r="S38" s="77">
        <f t="shared" si="15"/>
        <v>0</v>
      </c>
      <c r="T38" s="14" t="str">
        <f t="shared" si="16"/>
        <v>ปกติ</v>
      </c>
      <c r="U38" s="141"/>
    </row>
    <row r="39" spans="1:21" s="151" customFormat="1" ht="18" customHeight="1" thickBot="1">
      <c r="A39" s="141"/>
      <c r="B39" s="36" t="s">
        <v>99</v>
      </c>
      <c r="C39" s="36" t="str">
        <f>input2!B39</f>
        <v>.../...</v>
      </c>
      <c r="D39" s="170">
        <f>input1!B39</f>
        <v>0</v>
      </c>
      <c r="E39" s="105">
        <f>input1!C39</f>
        <v>0</v>
      </c>
      <c r="F39" s="5">
        <f>input1!D39</f>
        <v>2</v>
      </c>
      <c r="G39" s="53" t="s">
        <v>57</v>
      </c>
      <c r="H39" s="13">
        <f>input3!AF39</f>
        <v>0</v>
      </c>
      <c r="I39" s="18" t="str">
        <f t="shared" si="9"/>
        <v>ปกติ</v>
      </c>
      <c r="J39" s="83">
        <f>input3!AI39</f>
        <v>0</v>
      </c>
      <c r="K39" s="18" t="str">
        <f t="shared" si="10"/>
        <v>ปกติ</v>
      </c>
      <c r="L39" s="19">
        <f>input3!AM39</f>
        <v>0</v>
      </c>
      <c r="M39" s="18" t="str">
        <f t="shared" si="11"/>
        <v>ปกติ</v>
      </c>
      <c r="N39" s="83">
        <f>input3!AQ39</f>
        <v>0</v>
      </c>
      <c r="O39" s="18" t="str">
        <f t="shared" si="12"/>
        <v>ปกติ</v>
      </c>
      <c r="P39" s="19">
        <f>input3!AS39</f>
        <v>0</v>
      </c>
      <c r="Q39" s="18" t="str">
        <f t="shared" si="13"/>
        <v>ไม่มีจุดแข็ง</v>
      </c>
      <c r="R39" s="5">
        <f t="shared" si="14"/>
        <v>0</v>
      </c>
      <c r="S39" s="83">
        <f t="shared" si="15"/>
        <v>0</v>
      </c>
      <c r="T39" s="18" t="str">
        <f t="shared" si="16"/>
        <v>ปกติ</v>
      </c>
      <c r="U39" s="141"/>
    </row>
    <row r="40" spans="1:21" s="151" customFormat="1" ht="18" customHeight="1">
      <c r="A40" s="141"/>
      <c r="B40" s="35" t="s">
        <v>100</v>
      </c>
      <c r="C40" s="35" t="str">
        <f>input2!B40</f>
        <v>.../...</v>
      </c>
      <c r="D40" s="169">
        <f>input1!B40</f>
        <v>0</v>
      </c>
      <c r="E40" s="103">
        <f>input1!C40</f>
        <v>0</v>
      </c>
      <c r="F40" s="2">
        <f>input1!D40</f>
        <v>2</v>
      </c>
      <c r="G40" s="57" t="s">
        <v>57</v>
      </c>
      <c r="H40" s="22">
        <f>input3!AF40</f>
        <v>0</v>
      </c>
      <c r="I40" s="14" t="str">
        <f t="shared" si="9"/>
        <v>ปกติ</v>
      </c>
      <c r="J40" s="77">
        <f>input3!AI40</f>
        <v>0</v>
      </c>
      <c r="K40" s="14" t="str">
        <f t="shared" si="10"/>
        <v>ปกติ</v>
      </c>
      <c r="L40" s="15">
        <f>input3!AM40</f>
        <v>0</v>
      </c>
      <c r="M40" s="14" t="str">
        <f t="shared" si="11"/>
        <v>ปกติ</v>
      </c>
      <c r="N40" s="77">
        <f>input3!AQ40</f>
        <v>0</v>
      </c>
      <c r="O40" s="14" t="str">
        <f t="shared" si="12"/>
        <v>ปกติ</v>
      </c>
      <c r="P40" s="15">
        <f>input3!AS40</f>
        <v>0</v>
      </c>
      <c r="Q40" s="14" t="str">
        <f t="shared" si="13"/>
        <v>ไม่มีจุดแข็ง</v>
      </c>
      <c r="R40" s="2">
        <f t="shared" si="14"/>
        <v>0</v>
      </c>
      <c r="S40" s="77">
        <f t="shared" si="15"/>
        <v>0</v>
      </c>
      <c r="T40" s="14" t="str">
        <f t="shared" si="16"/>
        <v>ปกติ</v>
      </c>
      <c r="U40" s="141"/>
    </row>
    <row r="41" spans="1:21" s="151" customFormat="1" ht="18" customHeight="1">
      <c r="A41" s="141"/>
      <c r="B41" s="35" t="s">
        <v>101</v>
      </c>
      <c r="C41" s="35" t="str">
        <f>input2!B41</f>
        <v>.../...</v>
      </c>
      <c r="D41" s="169">
        <f>input1!B41</f>
        <v>0</v>
      </c>
      <c r="E41" s="103">
        <f>input1!C41</f>
        <v>0</v>
      </c>
      <c r="F41" s="2">
        <f>input1!D41</f>
        <v>2</v>
      </c>
      <c r="G41" s="57" t="s">
        <v>57</v>
      </c>
      <c r="H41" s="22">
        <f>input3!AF41</f>
        <v>0</v>
      </c>
      <c r="I41" s="14" t="str">
        <f t="shared" si="9"/>
        <v>ปกติ</v>
      </c>
      <c r="J41" s="77">
        <f>input3!AI41</f>
        <v>0</v>
      </c>
      <c r="K41" s="14" t="str">
        <f t="shared" si="10"/>
        <v>ปกติ</v>
      </c>
      <c r="L41" s="15">
        <f>input3!AM41</f>
        <v>0</v>
      </c>
      <c r="M41" s="14" t="str">
        <f t="shared" si="11"/>
        <v>ปกติ</v>
      </c>
      <c r="N41" s="77">
        <f>input3!AQ41</f>
        <v>0</v>
      </c>
      <c r="O41" s="14" t="str">
        <f t="shared" si="12"/>
        <v>ปกติ</v>
      </c>
      <c r="P41" s="15">
        <f>input3!AS41</f>
        <v>0</v>
      </c>
      <c r="Q41" s="14" t="str">
        <f t="shared" si="13"/>
        <v>ไม่มีจุดแข็ง</v>
      </c>
      <c r="R41" s="2">
        <f t="shared" si="14"/>
        <v>0</v>
      </c>
      <c r="S41" s="77">
        <f t="shared" si="15"/>
        <v>0</v>
      </c>
      <c r="T41" s="14" t="str">
        <f t="shared" si="16"/>
        <v>ปกติ</v>
      </c>
      <c r="U41" s="141"/>
    </row>
    <row r="42" spans="1:21" s="151" customFormat="1" ht="18" customHeight="1">
      <c r="A42" s="141"/>
      <c r="B42" s="35" t="s">
        <v>102</v>
      </c>
      <c r="C42" s="35" t="str">
        <f>input2!B42</f>
        <v>.../...</v>
      </c>
      <c r="D42" s="169">
        <f>input1!B42</f>
        <v>0</v>
      </c>
      <c r="E42" s="103">
        <f>input1!C42</f>
        <v>0</v>
      </c>
      <c r="F42" s="2">
        <f>input1!D42</f>
        <v>2</v>
      </c>
      <c r="G42" s="57" t="s">
        <v>57</v>
      </c>
      <c r="H42" s="22">
        <f>input3!AF42</f>
        <v>0</v>
      </c>
      <c r="I42" s="14" t="str">
        <f t="shared" si="9"/>
        <v>ปกติ</v>
      </c>
      <c r="J42" s="77">
        <f>input3!AI42</f>
        <v>0</v>
      </c>
      <c r="K42" s="14" t="str">
        <f t="shared" si="10"/>
        <v>ปกติ</v>
      </c>
      <c r="L42" s="15">
        <f>input3!AM42</f>
        <v>0</v>
      </c>
      <c r="M42" s="14" t="str">
        <f t="shared" si="11"/>
        <v>ปกติ</v>
      </c>
      <c r="N42" s="77">
        <f>input3!AQ42</f>
        <v>0</v>
      </c>
      <c r="O42" s="14" t="str">
        <f t="shared" si="12"/>
        <v>ปกติ</v>
      </c>
      <c r="P42" s="15">
        <f>input3!AS42</f>
        <v>0</v>
      </c>
      <c r="Q42" s="14" t="str">
        <f t="shared" si="13"/>
        <v>ไม่มีจุดแข็ง</v>
      </c>
      <c r="R42" s="2">
        <f t="shared" si="14"/>
        <v>0</v>
      </c>
      <c r="S42" s="77">
        <f t="shared" si="15"/>
        <v>0</v>
      </c>
      <c r="T42" s="14" t="str">
        <f t="shared" si="16"/>
        <v>ปกติ</v>
      </c>
      <c r="U42" s="141"/>
    </row>
    <row r="43" spans="1:21" s="151" customFormat="1" ht="18" customHeight="1">
      <c r="A43" s="141"/>
      <c r="B43" s="140" t="s">
        <v>103</v>
      </c>
      <c r="C43" s="140" t="str">
        <f>input2!B43</f>
        <v>.../...</v>
      </c>
      <c r="D43" s="168">
        <f>input1!B43</f>
        <v>0</v>
      </c>
      <c r="E43" s="104">
        <f>input1!C43</f>
        <v>0</v>
      </c>
      <c r="F43" s="216">
        <f>input1!D43</f>
        <v>2</v>
      </c>
      <c r="G43" s="51" t="s">
        <v>57</v>
      </c>
      <c r="H43" s="8">
        <f>input3!AF43</f>
        <v>0</v>
      </c>
      <c r="I43" s="217" t="str">
        <f t="shared" si="9"/>
        <v>ปกติ</v>
      </c>
      <c r="J43" s="80">
        <f>input3!AI43</f>
        <v>0</v>
      </c>
      <c r="K43" s="217" t="str">
        <f t="shared" si="10"/>
        <v>ปกติ</v>
      </c>
      <c r="L43" s="6">
        <f>input3!AM43</f>
        <v>0</v>
      </c>
      <c r="M43" s="217" t="str">
        <f t="shared" si="11"/>
        <v>ปกติ</v>
      </c>
      <c r="N43" s="80">
        <f>input3!AQ43</f>
        <v>0</v>
      </c>
      <c r="O43" s="217" t="str">
        <f t="shared" si="12"/>
        <v>ปกติ</v>
      </c>
      <c r="P43" s="6">
        <f>input3!AS43</f>
        <v>0</v>
      </c>
      <c r="Q43" s="217" t="str">
        <f t="shared" si="13"/>
        <v>ไม่มีจุดแข็ง</v>
      </c>
      <c r="R43" s="216">
        <f t="shared" si="14"/>
        <v>0</v>
      </c>
      <c r="S43" s="80">
        <f t="shared" si="15"/>
        <v>0</v>
      </c>
      <c r="T43" s="217" t="str">
        <f t="shared" si="16"/>
        <v>ปกติ</v>
      </c>
      <c r="U43" s="141"/>
    </row>
    <row r="44" spans="1:21" s="151" customFormat="1" ht="18" customHeight="1" thickBot="1">
      <c r="A44" s="141"/>
      <c r="B44" s="106" t="s">
        <v>104</v>
      </c>
      <c r="C44" s="106" t="str">
        <f>input2!B44</f>
        <v>.../...</v>
      </c>
      <c r="D44" s="329">
        <f>input1!B44</f>
        <v>0</v>
      </c>
      <c r="E44" s="330">
        <f>input1!C44</f>
        <v>0</v>
      </c>
      <c r="F44" s="348">
        <f>input1!D44</f>
        <v>2</v>
      </c>
      <c r="G44" s="342" t="s">
        <v>57</v>
      </c>
      <c r="H44" s="354">
        <f>input3!AF44</f>
        <v>0</v>
      </c>
      <c r="I44" s="344" t="str">
        <f t="shared" si="9"/>
        <v>ปกติ</v>
      </c>
      <c r="J44" s="352">
        <f>input3!AI44</f>
        <v>0</v>
      </c>
      <c r="K44" s="344" t="str">
        <f t="shared" si="10"/>
        <v>ปกติ</v>
      </c>
      <c r="L44" s="351">
        <f>input3!AM44</f>
        <v>0</v>
      </c>
      <c r="M44" s="344" t="str">
        <f t="shared" si="11"/>
        <v>ปกติ</v>
      </c>
      <c r="N44" s="352">
        <f>input3!AQ44</f>
        <v>0</v>
      </c>
      <c r="O44" s="344" t="str">
        <f t="shared" si="12"/>
        <v>ปกติ</v>
      </c>
      <c r="P44" s="351">
        <f>input3!AS44</f>
        <v>0</v>
      </c>
      <c r="Q44" s="344" t="str">
        <f t="shared" si="13"/>
        <v>ไม่มีจุดแข็ง</v>
      </c>
      <c r="R44" s="348">
        <f t="shared" si="14"/>
        <v>0</v>
      </c>
      <c r="S44" s="352">
        <f t="shared" si="15"/>
        <v>0</v>
      </c>
      <c r="T44" s="344" t="str">
        <f t="shared" si="16"/>
        <v>ปกติ</v>
      </c>
      <c r="U44" s="141"/>
    </row>
    <row r="45" spans="1:21" s="151" customFormat="1" ht="18" customHeight="1">
      <c r="A45" s="141"/>
      <c r="B45" s="35" t="s">
        <v>105</v>
      </c>
      <c r="C45" s="35" t="str">
        <f>input2!B45</f>
        <v>.../...</v>
      </c>
      <c r="D45" s="169">
        <f>input1!B45</f>
        <v>0</v>
      </c>
      <c r="E45" s="103">
        <f>input1!C45</f>
        <v>0</v>
      </c>
      <c r="F45" s="2">
        <f>input1!D45</f>
        <v>2</v>
      </c>
      <c r="G45" s="57" t="s">
        <v>57</v>
      </c>
      <c r="H45" s="22">
        <f>input3!AF45</f>
        <v>0</v>
      </c>
      <c r="I45" s="14" t="str">
        <f t="shared" si="9"/>
        <v>ปกติ</v>
      </c>
      <c r="J45" s="77">
        <f>input3!AI45</f>
        <v>0</v>
      </c>
      <c r="K45" s="14" t="str">
        <f t="shared" si="10"/>
        <v>ปกติ</v>
      </c>
      <c r="L45" s="15">
        <f>input3!AM45</f>
        <v>0</v>
      </c>
      <c r="M45" s="14" t="str">
        <f t="shared" si="11"/>
        <v>ปกติ</v>
      </c>
      <c r="N45" s="77">
        <f>input3!AQ45</f>
        <v>0</v>
      </c>
      <c r="O45" s="14" t="str">
        <f t="shared" si="12"/>
        <v>ปกติ</v>
      </c>
      <c r="P45" s="15">
        <f>input3!AS45</f>
        <v>0</v>
      </c>
      <c r="Q45" s="14" t="str">
        <f t="shared" si="13"/>
        <v>ไม่มีจุดแข็ง</v>
      </c>
      <c r="R45" s="2">
        <f t="shared" si="14"/>
        <v>0</v>
      </c>
      <c r="S45" s="77">
        <f t="shared" si="15"/>
        <v>0</v>
      </c>
      <c r="T45" s="14" t="str">
        <f t="shared" si="16"/>
        <v>ปกติ</v>
      </c>
      <c r="U45" s="141"/>
    </row>
    <row r="46" spans="1:21" s="151" customFormat="1" ht="18" customHeight="1">
      <c r="A46" s="141"/>
      <c r="B46" s="35" t="s">
        <v>106</v>
      </c>
      <c r="C46" s="35" t="str">
        <f>input2!B46</f>
        <v>.../...</v>
      </c>
      <c r="D46" s="169">
        <f>input1!B46</f>
        <v>0</v>
      </c>
      <c r="E46" s="103">
        <f>input1!C46</f>
        <v>0</v>
      </c>
      <c r="F46" s="2">
        <f>input1!D46</f>
        <v>2</v>
      </c>
      <c r="G46" s="57" t="s">
        <v>57</v>
      </c>
      <c r="H46" s="22">
        <f>input3!AF46</f>
        <v>0</v>
      </c>
      <c r="I46" s="14" t="str">
        <f t="shared" si="9"/>
        <v>ปกติ</v>
      </c>
      <c r="J46" s="77">
        <f>input3!AI46</f>
        <v>0</v>
      </c>
      <c r="K46" s="14" t="str">
        <f t="shared" si="10"/>
        <v>ปกติ</v>
      </c>
      <c r="L46" s="15">
        <f>input3!AM46</f>
        <v>0</v>
      </c>
      <c r="M46" s="14" t="str">
        <f t="shared" si="11"/>
        <v>ปกติ</v>
      </c>
      <c r="N46" s="77">
        <f>input3!AQ46</f>
        <v>0</v>
      </c>
      <c r="O46" s="14" t="str">
        <f t="shared" si="12"/>
        <v>ปกติ</v>
      </c>
      <c r="P46" s="15">
        <f>input3!AS46</f>
        <v>0</v>
      </c>
      <c r="Q46" s="14" t="str">
        <f t="shared" si="13"/>
        <v>ไม่มีจุดแข็ง</v>
      </c>
      <c r="R46" s="2">
        <f t="shared" si="14"/>
        <v>0</v>
      </c>
      <c r="S46" s="77">
        <f t="shared" si="15"/>
        <v>0</v>
      </c>
      <c r="T46" s="14" t="str">
        <f t="shared" si="16"/>
        <v>ปกติ</v>
      </c>
      <c r="U46" s="141"/>
    </row>
    <row r="47" spans="1:21" s="151" customFormat="1" ht="18" customHeight="1">
      <c r="A47" s="141"/>
      <c r="B47" s="35" t="s">
        <v>107</v>
      </c>
      <c r="C47" s="35" t="str">
        <f>input2!B47</f>
        <v>.../...</v>
      </c>
      <c r="D47" s="169">
        <f>input1!B47</f>
        <v>0</v>
      </c>
      <c r="E47" s="103">
        <f>input1!C47</f>
        <v>0</v>
      </c>
      <c r="F47" s="2">
        <f>input1!D47</f>
        <v>2</v>
      </c>
      <c r="G47" s="57" t="s">
        <v>57</v>
      </c>
      <c r="H47" s="22">
        <f>input3!AF47</f>
        <v>0</v>
      </c>
      <c r="I47" s="14" t="str">
        <f t="shared" si="9"/>
        <v>ปกติ</v>
      </c>
      <c r="J47" s="77">
        <f>input3!AI47</f>
        <v>0</v>
      </c>
      <c r="K47" s="14" t="str">
        <f t="shared" si="10"/>
        <v>ปกติ</v>
      </c>
      <c r="L47" s="15">
        <f>input3!AM47</f>
        <v>0</v>
      </c>
      <c r="M47" s="14" t="str">
        <f t="shared" si="11"/>
        <v>ปกติ</v>
      </c>
      <c r="N47" s="77">
        <f>input3!AQ47</f>
        <v>0</v>
      </c>
      <c r="O47" s="14" t="str">
        <f t="shared" si="12"/>
        <v>ปกติ</v>
      </c>
      <c r="P47" s="15">
        <f>input3!AS47</f>
        <v>0</v>
      </c>
      <c r="Q47" s="14" t="str">
        <f t="shared" si="13"/>
        <v>ไม่มีจุดแข็ง</v>
      </c>
      <c r="R47" s="2">
        <f t="shared" si="14"/>
        <v>0</v>
      </c>
      <c r="S47" s="77">
        <f t="shared" si="15"/>
        <v>0</v>
      </c>
      <c r="T47" s="14" t="str">
        <f t="shared" si="16"/>
        <v>ปกติ</v>
      </c>
      <c r="U47" s="141"/>
    </row>
    <row r="48" spans="1:21" s="151" customFormat="1" ht="18" customHeight="1">
      <c r="A48" s="141"/>
      <c r="B48" s="140" t="s">
        <v>108</v>
      </c>
      <c r="C48" s="140" t="str">
        <f>input2!B48</f>
        <v>.../...</v>
      </c>
      <c r="D48" s="168">
        <f>input1!B48</f>
        <v>0</v>
      </c>
      <c r="E48" s="104">
        <f>input1!C48</f>
        <v>0</v>
      </c>
      <c r="F48" s="216">
        <f>input1!D48</f>
        <v>2</v>
      </c>
      <c r="G48" s="51" t="s">
        <v>57</v>
      </c>
      <c r="H48" s="8">
        <f>input3!AF48</f>
        <v>0</v>
      </c>
      <c r="I48" s="217" t="str">
        <f t="shared" si="9"/>
        <v>ปกติ</v>
      </c>
      <c r="J48" s="80">
        <f>input3!AI48</f>
        <v>0</v>
      </c>
      <c r="K48" s="217" t="str">
        <f t="shared" si="10"/>
        <v>ปกติ</v>
      </c>
      <c r="L48" s="6">
        <f>input3!AM48</f>
        <v>0</v>
      </c>
      <c r="M48" s="217" t="str">
        <f t="shared" si="11"/>
        <v>ปกติ</v>
      </c>
      <c r="N48" s="80">
        <f>input3!AQ48</f>
        <v>0</v>
      </c>
      <c r="O48" s="217" t="str">
        <f t="shared" si="12"/>
        <v>ปกติ</v>
      </c>
      <c r="P48" s="6">
        <f>input3!AS48</f>
        <v>0</v>
      </c>
      <c r="Q48" s="217" t="str">
        <f t="shared" si="13"/>
        <v>ไม่มีจุดแข็ง</v>
      </c>
      <c r="R48" s="216">
        <f t="shared" si="14"/>
        <v>0</v>
      </c>
      <c r="S48" s="80">
        <f t="shared" si="15"/>
        <v>0</v>
      </c>
      <c r="T48" s="217" t="str">
        <f t="shared" si="16"/>
        <v>ปกติ</v>
      </c>
      <c r="U48" s="141"/>
    </row>
    <row r="49" spans="1:21" s="151" customFormat="1" ht="18" customHeight="1" thickBot="1">
      <c r="A49" s="141"/>
      <c r="B49" s="106" t="s">
        <v>109</v>
      </c>
      <c r="C49" s="106" t="str">
        <f>input2!B49</f>
        <v>.../...</v>
      </c>
      <c r="D49" s="329">
        <f>input1!B49</f>
        <v>0</v>
      </c>
      <c r="E49" s="330">
        <f>input1!C49</f>
        <v>0</v>
      </c>
      <c r="F49" s="348">
        <f>input1!D49</f>
        <v>2</v>
      </c>
      <c r="G49" s="342" t="s">
        <v>57</v>
      </c>
      <c r="H49" s="354">
        <f>input3!AF49</f>
        <v>0</v>
      </c>
      <c r="I49" s="344" t="str">
        <f t="shared" si="9"/>
        <v>ปกติ</v>
      </c>
      <c r="J49" s="352">
        <f>input3!AI49</f>
        <v>0</v>
      </c>
      <c r="K49" s="344" t="str">
        <f t="shared" si="10"/>
        <v>ปกติ</v>
      </c>
      <c r="L49" s="351">
        <f>input3!AM49</f>
        <v>0</v>
      </c>
      <c r="M49" s="344" t="str">
        <f t="shared" si="11"/>
        <v>ปกติ</v>
      </c>
      <c r="N49" s="352">
        <f>input3!AQ49</f>
        <v>0</v>
      </c>
      <c r="O49" s="344" t="str">
        <f t="shared" si="12"/>
        <v>ปกติ</v>
      </c>
      <c r="P49" s="351">
        <f>input3!AS49</f>
        <v>0</v>
      </c>
      <c r="Q49" s="344" t="str">
        <f t="shared" si="13"/>
        <v>ไม่มีจุดแข็ง</v>
      </c>
      <c r="R49" s="348">
        <f t="shared" si="14"/>
        <v>0</v>
      </c>
      <c r="S49" s="352">
        <f t="shared" si="15"/>
        <v>0</v>
      </c>
      <c r="T49" s="344" t="str">
        <f t="shared" si="16"/>
        <v>ปกติ</v>
      </c>
      <c r="U49" s="141"/>
    </row>
    <row r="50" spans="1:21" s="151" customFormat="1" ht="18" customHeight="1">
      <c r="A50" s="141"/>
      <c r="B50" s="35" t="s">
        <v>110</v>
      </c>
      <c r="C50" s="35" t="str">
        <f>input2!B50</f>
        <v>.../...</v>
      </c>
      <c r="D50" s="169">
        <f>input1!B50</f>
        <v>0</v>
      </c>
      <c r="E50" s="103">
        <f>input1!C50</f>
        <v>0</v>
      </c>
      <c r="F50" s="2">
        <f>input1!D50</f>
        <v>2</v>
      </c>
      <c r="G50" s="57" t="s">
        <v>57</v>
      </c>
      <c r="H50" s="22">
        <f>input3!AF50</f>
        <v>0</v>
      </c>
      <c r="I50" s="14" t="str">
        <f t="shared" si="9"/>
        <v>ปกติ</v>
      </c>
      <c r="J50" s="77">
        <f>input3!AI50</f>
        <v>0</v>
      </c>
      <c r="K50" s="14" t="str">
        <f t="shared" si="10"/>
        <v>ปกติ</v>
      </c>
      <c r="L50" s="15">
        <f>input3!AM50</f>
        <v>0</v>
      </c>
      <c r="M50" s="14" t="str">
        <f t="shared" si="11"/>
        <v>ปกติ</v>
      </c>
      <c r="N50" s="77">
        <f>input3!AQ50</f>
        <v>0</v>
      </c>
      <c r="O50" s="14" t="str">
        <f t="shared" si="12"/>
        <v>ปกติ</v>
      </c>
      <c r="P50" s="15">
        <f>input3!AS50</f>
        <v>0</v>
      </c>
      <c r="Q50" s="14" t="str">
        <f t="shared" si="13"/>
        <v>ไม่มีจุดแข็ง</v>
      </c>
      <c r="R50" s="2">
        <f t="shared" si="14"/>
        <v>0</v>
      </c>
      <c r="S50" s="77">
        <f t="shared" si="15"/>
        <v>0</v>
      </c>
      <c r="T50" s="14" t="str">
        <f t="shared" si="16"/>
        <v>ปกติ</v>
      </c>
      <c r="U50" s="141"/>
    </row>
    <row r="51" spans="1:21" s="151" customFormat="1" ht="18" customHeight="1">
      <c r="A51" s="141"/>
      <c r="B51" s="35" t="s">
        <v>111</v>
      </c>
      <c r="C51" s="35" t="str">
        <f>input2!B51</f>
        <v>.../...</v>
      </c>
      <c r="D51" s="169">
        <f>input1!B51</f>
        <v>0</v>
      </c>
      <c r="E51" s="103">
        <f>input1!C51</f>
        <v>0</v>
      </c>
      <c r="F51" s="2">
        <f>input1!D51</f>
        <v>2</v>
      </c>
      <c r="G51" s="57" t="s">
        <v>57</v>
      </c>
      <c r="H51" s="22">
        <f>input3!AF51</f>
        <v>0</v>
      </c>
      <c r="I51" s="14" t="str">
        <f t="shared" si="9"/>
        <v>ปกติ</v>
      </c>
      <c r="J51" s="77">
        <f>input3!AI51</f>
        <v>0</v>
      </c>
      <c r="K51" s="14" t="str">
        <f t="shared" si="10"/>
        <v>ปกติ</v>
      </c>
      <c r="L51" s="15">
        <f>input3!AM51</f>
        <v>0</v>
      </c>
      <c r="M51" s="14" t="str">
        <f t="shared" si="11"/>
        <v>ปกติ</v>
      </c>
      <c r="N51" s="77">
        <f>input3!AQ51</f>
        <v>0</v>
      </c>
      <c r="O51" s="14" t="str">
        <f t="shared" si="12"/>
        <v>ปกติ</v>
      </c>
      <c r="P51" s="15">
        <f>input3!AS51</f>
        <v>0</v>
      </c>
      <c r="Q51" s="14" t="str">
        <f t="shared" si="13"/>
        <v>ไม่มีจุดแข็ง</v>
      </c>
      <c r="R51" s="2">
        <f t="shared" si="14"/>
        <v>0</v>
      </c>
      <c r="S51" s="77">
        <f t="shared" si="15"/>
        <v>0</v>
      </c>
      <c r="T51" s="14" t="str">
        <f t="shared" si="16"/>
        <v>ปกติ</v>
      </c>
      <c r="U51" s="141"/>
    </row>
    <row r="52" spans="1:21" s="151" customFormat="1" ht="18" customHeight="1">
      <c r="A52" s="141"/>
      <c r="B52" s="35" t="s">
        <v>112</v>
      </c>
      <c r="C52" s="35" t="str">
        <f>input2!B52</f>
        <v>.../...</v>
      </c>
      <c r="D52" s="169">
        <f>input1!B52</f>
        <v>0</v>
      </c>
      <c r="E52" s="103">
        <f>input1!C52</f>
        <v>0</v>
      </c>
      <c r="F52" s="2">
        <f>input1!D52</f>
        <v>2</v>
      </c>
      <c r="G52" s="57" t="s">
        <v>57</v>
      </c>
      <c r="H52" s="22">
        <f>input3!AF52</f>
        <v>0</v>
      </c>
      <c r="I52" s="14" t="str">
        <f t="shared" si="9"/>
        <v>ปกติ</v>
      </c>
      <c r="J52" s="77">
        <f>input3!AI52</f>
        <v>0</v>
      </c>
      <c r="K52" s="14" t="str">
        <f t="shared" si="10"/>
        <v>ปกติ</v>
      </c>
      <c r="L52" s="15">
        <f>input3!AM52</f>
        <v>0</v>
      </c>
      <c r="M52" s="14" t="str">
        <f t="shared" si="11"/>
        <v>ปกติ</v>
      </c>
      <c r="N52" s="77">
        <f>input3!AQ52</f>
        <v>0</v>
      </c>
      <c r="O52" s="14" t="str">
        <f t="shared" si="12"/>
        <v>ปกติ</v>
      </c>
      <c r="P52" s="15">
        <f>input3!AS52</f>
        <v>0</v>
      </c>
      <c r="Q52" s="14" t="str">
        <f t="shared" si="13"/>
        <v>ไม่มีจุดแข็ง</v>
      </c>
      <c r="R52" s="2">
        <f t="shared" si="14"/>
        <v>0</v>
      </c>
      <c r="S52" s="77">
        <f t="shared" si="15"/>
        <v>0</v>
      </c>
      <c r="T52" s="14" t="str">
        <f t="shared" si="16"/>
        <v>ปกติ</v>
      </c>
      <c r="U52" s="141"/>
    </row>
    <row r="53" spans="1:21" s="151" customFormat="1" ht="18" customHeight="1">
      <c r="A53" s="141"/>
      <c r="B53" s="140" t="s">
        <v>113</v>
      </c>
      <c r="C53" s="140" t="str">
        <f>input2!B53</f>
        <v>.../...</v>
      </c>
      <c r="D53" s="168">
        <f>input1!B53</f>
        <v>0</v>
      </c>
      <c r="E53" s="104">
        <f>input1!C53</f>
        <v>0</v>
      </c>
      <c r="F53" s="216">
        <f>input1!D53</f>
        <v>2</v>
      </c>
      <c r="G53" s="51" t="s">
        <v>57</v>
      </c>
      <c r="H53" s="8">
        <f>input3!AF53</f>
        <v>0</v>
      </c>
      <c r="I53" s="217" t="str">
        <f t="shared" si="9"/>
        <v>ปกติ</v>
      </c>
      <c r="J53" s="80">
        <f>input3!AI53</f>
        <v>0</v>
      </c>
      <c r="K53" s="217" t="str">
        <f t="shared" si="10"/>
        <v>ปกติ</v>
      </c>
      <c r="L53" s="6">
        <f>input3!AM53</f>
        <v>0</v>
      </c>
      <c r="M53" s="217" t="str">
        <f t="shared" si="11"/>
        <v>ปกติ</v>
      </c>
      <c r="N53" s="80">
        <f>input3!AQ53</f>
        <v>0</v>
      </c>
      <c r="O53" s="217" t="str">
        <f t="shared" si="12"/>
        <v>ปกติ</v>
      </c>
      <c r="P53" s="6">
        <f>input3!AS53</f>
        <v>0</v>
      </c>
      <c r="Q53" s="217" t="str">
        <f t="shared" si="13"/>
        <v>ไม่มีจุดแข็ง</v>
      </c>
      <c r="R53" s="216">
        <f t="shared" si="14"/>
        <v>0</v>
      </c>
      <c r="S53" s="80">
        <f t="shared" si="15"/>
        <v>0</v>
      </c>
      <c r="T53" s="217" t="str">
        <f t="shared" si="16"/>
        <v>ปกติ</v>
      </c>
      <c r="U53" s="141"/>
    </row>
    <row r="54" spans="1:21" s="151" customFormat="1" ht="21" thickBot="1">
      <c r="A54" s="141"/>
      <c r="B54" s="106" t="s">
        <v>114</v>
      </c>
      <c r="C54" s="106" t="str">
        <f>input2!B54</f>
        <v>.../...</v>
      </c>
      <c r="D54" s="329">
        <f>input1!B54</f>
        <v>0</v>
      </c>
      <c r="E54" s="330">
        <f>input1!C54</f>
        <v>0</v>
      </c>
      <c r="F54" s="348">
        <f>input1!D54</f>
        <v>2</v>
      </c>
      <c r="G54" s="342" t="s">
        <v>57</v>
      </c>
      <c r="H54" s="354">
        <f>input3!AF54</f>
        <v>0</v>
      </c>
      <c r="I54" s="344" t="str">
        <f t="shared" si="9"/>
        <v>ปกติ</v>
      </c>
      <c r="J54" s="352">
        <f>input3!AI54</f>
        <v>0</v>
      </c>
      <c r="K54" s="344" t="str">
        <f t="shared" si="10"/>
        <v>ปกติ</v>
      </c>
      <c r="L54" s="351">
        <f>input3!AM54</f>
        <v>0</v>
      </c>
      <c r="M54" s="344" t="str">
        <f t="shared" si="11"/>
        <v>ปกติ</v>
      </c>
      <c r="N54" s="352">
        <f>input3!AQ54</f>
        <v>0</v>
      </c>
      <c r="O54" s="344" t="str">
        <f t="shared" si="12"/>
        <v>ปกติ</v>
      </c>
      <c r="P54" s="351">
        <f>input3!AS54</f>
        <v>0</v>
      </c>
      <c r="Q54" s="344" t="str">
        <f t="shared" si="13"/>
        <v>ไม่มีจุดแข็ง</v>
      </c>
      <c r="R54" s="348">
        <f t="shared" si="14"/>
        <v>0</v>
      </c>
      <c r="S54" s="352">
        <f t="shared" si="15"/>
        <v>0</v>
      </c>
      <c r="T54" s="344" t="str">
        <f t="shared" si="16"/>
        <v>ปกติ</v>
      </c>
      <c r="U54" s="141"/>
    </row>
    <row r="55" spans="1:21" s="151" customFormat="1" ht="18" customHeight="1">
      <c r="A55" s="141"/>
      <c r="B55" s="99"/>
      <c r="C55" s="99"/>
      <c r="D55" s="172"/>
      <c r="E55" s="97"/>
      <c r="F55" s="99"/>
      <c r="G55" s="142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41"/>
    </row>
    <row r="56" spans="1:21" s="151" customFormat="1" ht="18" customHeight="1">
      <c r="A56" s="141"/>
      <c r="B56" s="99"/>
      <c r="C56" s="99"/>
      <c r="D56" s="172"/>
      <c r="E56" s="97"/>
      <c r="F56" s="99"/>
      <c r="G56" s="142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41"/>
    </row>
    <row r="57" spans="1:21" ht="18" customHeight="1">
      <c r="A57" s="141"/>
      <c r="B57" s="141"/>
      <c r="C57" s="141"/>
      <c r="D57" s="142" t="str">
        <f>report1!D57</f>
        <v>(ลงชื่อ)</v>
      </c>
      <c r="E57" s="226"/>
      <c r="F57" s="141"/>
      <c r="G57" s="141"/>
      <c r="H57" s="141"/>
      <c r="I57" s="141"/>
      <c r="J57" s="141"/>
      <c r="K57" s="141"/>
      <c r="L57" s="141"/>
      <c r="M57" s="226" t="str">
        <f>report1!M57</f>
        <v>                 (ลงชื่อ)</v>
      </c>
      <c r="N57" s="226">
        <f>report1!N57</f>
        <v>0</v>
      </c>
      <c r="O57" s="141"/>
      <c r="P57" s="141">
        <f>report1!P57</f>
        <v>0</v>
      </c>
      <c r="Q57" s="141"/>
      <c r="R57" s="141"/>
      <c r="S57" s="141"/>
      <c r="T57" s="141"/>
      <c r="U57" s="141"/>
    </row>
    <row r="58" spans="4:17" ht="18" customHeight="1">
      <c r="D58" s="161"/>
      <c r="E58" s="161" t="str">
        <f>report1!E58</f>
        <v>(...........................................................)</v>
      </c>
      <c r="M58" s="11"/>
      <c r="N58" s="11">
        <f>report1!N58</f>
        <v>0</v>
      </c>
      <c r="O58" s="398" t="str">
        <f>report1!O58</f>
        <v>(.......................................................)</v>
      </c>
      <c r="P58" s="398"/>
      <c r="Q58" s="398"/>
    </row>
    <row r="59" spans="5:17" ht="18" customHeight="1">
      <c r="E59" s="109" t="str">
        <f>report1!E59</f>
        <v>      ครูที่ปรึกษา</v>
      </c>
      <c r="N59" s="108" t="str">
        <f>report1!N59</f>
        <v>             (ครูที่ปรึกษา)</v>
      </c>
      <c r="O59" s="406" t="str">
        <f>report1!O59</f>
        <v>ครูที่ปรึกษา</v>
      </c>
      <c r="P59" s="406"/>
      <c r="Q59" s="406"/>
    </row>
  </sheetData>
  <sheetProtection/>
  <mergeCells count="5">
    <mergeCell ref="O58:Q58"/>
    <mergeCell ref="O59:Q59"/>
    <mergeCell ref="B2:G2"/>
    <mergeCell ref="I2:T2"/>
    <mergeCell ref="B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2"/>
  <sheetViews>
    <sheetView zoomScalePageLayoutView="0" workbookViewId="0" topLeftCell="A41">
      <selection activeCell="G55" sqref="G55"/>
    </sheetView>
  </sheetViews>
  <sheetFormatPr defaultColWidth="9.140625" defaultRowHeight="21.75"/>
  <cols>
    <col min="1" max="1" width="3.8515625" style="1" customWidth="1"/>
    <col min="2" max="2" width="5.421875" style="1" customWidth="1"/>
    <col min="3" max="3" width="5.140625" style="1" customWidth="1"/>
    <col min="4" max="4" width="7.7109375" style="109" customWidth="1"/>
    <col min="5" max="5" width="27.7109375" style="1" customWidth="1"/>
    <col min="6" max="6" width="9.140625" style="1" hidden="1" customWidth="1"/>
    <col min="7" max="7" width="9.140625" style="1" customWidth="1"/>
    <col min="8" max="8" width="4.421875" style="1" hidden="1" customWidth="1"/>
    <col min="9" max="9" width="13.57421875" style="1" customWidth="1"/>
    <col min="10" max="10" width="4.421875" style="1" hidden="1" customWidth="1"/>
    <col min="11" max="11" width="14.57421875" style="1" customWidth="1"/>
    <col min="12" max="12" width="4.421875" style="1" hidden="1" customWidth="1"/>
    <col min="13" max="13" width="13.57421875" style="1" customWidth="1"/>
    <col min="14" max="14" width="4.421875" style="1" hidden="1" customWidth="1"/>
    <col min="15" max="15" width="13.57421875" style="1" customWidth="1"/>
    <col min="16" max="16" width="4.421875" style="1" hidden="1" customWidth="1"/>
    <col min="17" max="17" width="13.57421875" style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ht="18.75" customHeight="1" thickBot="1">
      <c r="T1" s="1">
        <v>10</v>
      </c>
    </row>
    <row r="2" spans="2:20" ht="18.75" customHeight="1" thickBot="1">
      <c r="B2" s="403" t="s">
        <v>7</v>
      </c>
      <c r="C2" s="404"/>
      <c r="D2" s="404"/>
      <c r="E2" s="404"/>
      <c r="F2" s="404"/>
      <c r="G2" s="405"/>
      <c r="H2" s="204"/>
      <c r="I2" s="411" t="s">
        <v>27</v>
      </c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3"/>
    </row>
    <row r="3" spans="2:20" ht="18.75" customHeight="1" thickBot="1">
      <c r="B3" s="408" t="str">
        <f>input1!A3</f>
        <v>ชั้น ม.../... ครูที่ปรึกษา ......................</v>
      </c>
      <c r="C3" s="409"/>
      <c r="D3" s="409"/>
      <c r="E3" s="409"/>
      <c r="F3" s="409"/>
      <c r="G3" s="410"/>
      <c r="H3" s="204"/>
      <c r="I3" s="190" t="s">
        <v>18</v>
      </c>
      <c r="J3" s="189"/>
      <c r="K3" s="190" t="s">
        <v>19</v>
      </c>
      <c r="L3" s="189"/>
      <c r="M3" s="190" t="s">
        <v>20</v>
      </c>
      <c r="N3" s="189"/>
      <c r="O3" s="190" t="s">
        <v>21</v>
      </c>
      <c r="P3" s="189"/>
      <c r="Q3" s="190" t="s">
        <v>22</v>
      </c>
      <c r="R3" s="189"/>
      <c r="S3" s="189"/>
      <c r="T3" s="190" t="s">
        <v>23</v>
      </c>
    </row>
    <row r="4" spans="2:20" ht="18.75" customHeight="1" thickBot="1">
      <c r="B4" s="191" t="s">
        <v>4</v>
      </c>
      <c r="C4" s="192" t="s">
        <v>3</v>
      </c>
      <c r="D4" s="177" t="s">
        <v>80</v>
      </c>
      <c r="E4" s="192" t="s">
        <v>5</v>
      </c>
      <c r="F4" s="193" t="s">
        <v>6</v>
      </c>
      <c r="G4" s="192" t="s">
        <v>6</v>
      </c>
      <c r="H4" s="204"/>
      <c r="I4" s="199" t="s">
        <v>17</v>
      </c>
      <c r="J4" s="195" t="s">
        <v>16</v>
      </c>
      <c r="K4" s="192" t="s">
        <v>17</v>
      </c>
      <c r="L4" s="198" t="s">
        <v>16</v>
      </c>
      <c r="M4" s="199" t="s">
        <v>17</v>
      </c>
      <c r="N4" s="195" t="s">
        <v>16</v>
      </c>
      <c r="O4" s="192" t="s">
        <v>17</v>
      </c>
      <c r="P4" s="198" t="s">
        <v>16</v>
      </c>
      <c r="Q4" s="200" t="s">
        <v>17</v>
      </c>
      <c r="R4" s="201"/>
      <c r="S4" s="195" t="s">
        <v>16</v>
      </c>
      <c r="T4" s="192" t="s">
        <v>17</v>
      </c>
    </row>
    <row r="5" spans="2:20" s="4" customFormat="1" ht="18.75" customHeight="1">
      <c r="B5" s="35" t="s">
        <v>40</v>
      </c>
      <c r="C5" s="35" t="str">
        <f>input2!B5</f>
        <v>1/7</v>
      </c>
      <c r="D5" s="167">
        <f>input1!B5</f>
        <v>15903</v>
      </c>
      <c r="E5" s="103" t="str">
        <f>input1!C5</f>
        <v>เด็กชายตัวอย่าง  เด็กดี</v>
      </c>
      <c r="F5" s="2">
        <f>input1!D5</f>
        <v>1</v>
      </c>
      <c r="G5" s="75" t="str">
        <f>IF(F5=1,"ชาย",IF(F5=2,"หญิง","-"))</f>
        <v>ชาย</v>
      </c>
      <c r="H5" s="22">
        <f>(equal1!H5+equal2!H5+equal3!H5)/3</f>
        <v>2</v>
      </c>
      <c r="I5" s="14" t="str">
        <f>IF(H5&lt;6,"ปกติ",IF(H5&lt;7,"เสี่ยง","มีปัญหา"))</f>
        <v>ปกติ</v>
      </c>
      <c r="J5" s="2">
        <f>(equal1!J5+equal2!J5+equal3!J5)/3</f>
        <v>2.6666666666666665</v>
      </c>
      <c r="K5" s="14" t="str">
        <f>IF(J5&lt;5,"ปกติ",IF(J5&lt;6,"เสี่ยง","มีปัญหา"))</f>
        <v>ปกติ</v>
      </c>
      <c r="L5" s="85">
        <f>(equal1!L5+equal2!L5+equal3!L5)/3</f>
        <v>6.666666666666667</v>
      </c>
      <c r="M5" s="14" t="str">
        <f>IF(L5&lt;6,"ปกติ",IF(L5&lt;8,"เสี่ยง","มีปัญหา"))</f>
        <v>เสี่ยง</v>
      </c>
      <c r="N5" s="15">
        <f>(equal1!N5+equal2!N5+equal3!N5)/3</f>
        <v>4.333333333333333</v>
      </c>
      <c r="O5" s="14" t="str">
        <f>IF(N5&lt;4,"ปกติ",IF(N5&lt;5,"เสี่ยง","มีปัญหา"))</f>
        <v>เสี่ยง</v>
      </c>
      <c r="P5" s="15">
        <f>(equal1!P5+equal2!P5+equal3!P5)/3</f>
        <v>6</v>
      </c>
      <c r="Q5" s="14" t="str">
        <f>IF(P5&lt;5,"ไม่มีจุดแข็ง",IF(P5&lt;6,"เสี่ยง","มีจุดแข็ง"))</f>
        <v>มีจุดแข็ง</v>
      </c>
      <c r="R5" s="16">
        <f>H5+J5+L5+N5</f>
        <v>15.666666666666664</v>
      </c>
      <c r="S5" s="77">
        <f>SUM(H5,J5,L5,N5)</f>
        <v>15.666666666666664</v>
      </c>
      <c r="T5" s="14" t="str">
        <f>IF(S5&lt;17,"ปกติ",IF(S5&lt;20,"เสี่ยง","มีปัญหา"))</f>
        <v>ปกติ</v>
      </c>
    </row>
    <row r="6" spans="2:20" s="4" customFormat="1" ht="18.75" customHeight="1">
      <c r="B6" s="35" t="s">
        <v>41</v>
      </c>
      <c r="C6" s="35" t="str">
        <f>input2!B6</f>
        <v>.../...</v>
      </c>
      <c r="D6" s="168">
        <f>input1!B6</f>
        <v>0</v>
      </c>
      <c r="E6" s="104">
        <f>input1!C6</f>
        <v>0</v>
      </c>
      <c r="F6" s="2">
        <f>input1!D6</f>
        <v>1</v>
      </c>
      <c r="G6" s="78" t="str">
        <f aca="true" t="shared" si="0" ref="G6:G25">IF(F6=1,"ชาย",IF(F6=2,"หญิง","-"))</f>
        <v>ชาย</v>
      </c>
      <c r="H6" s="22">
        <f>(equal1!H6+equal2!H6+equal3!H6)/3</f>
        <v>0</v>
      </c>
      <c r="I6" s="14" t="str">
        <f aca="true" t="shared" si="1" ref="I6:I25">IF(H6&lt;6,"ปกติ",IF(H6&lt;7,"เสี่ยง","มีปัญหา"))</f>
        <v>ปกติ</v>
      </c>
      <c r="J6" s="2">
        <f>(equal1!J6+equal2!J6+equal3!J6)/3</f>
        <v>0</v>
      </c>
      <c r="K6" s="14" t="str">
        <f aca="true" t="shared" si="2" ref="K6:K25">IF(J6&lt;5,"ปกติ",IF(J6&lt;6,"เสี่ยง","มีปัญหา"))</f>
        <v>ปกติ</v>
      </c>
      <c r="L6" s="15">
        <f>(equal1!L6+equal2!L6+equal3!L6)/3</f>
        <v>0</v>
      </c>
      <c r="M6" s="14" t="str">
        <f aca="true" t="shared" si="3" ref="M6:M25">IF(L6&lt;6,"ปกติ",IF(L6&lt;8,"เสี่ยง","มีปัญหา"))</f>
        <v>ปกติ</v>
      </c>
      <c r="N6" s="15">
        <f>(equal1!N6+equal2!N6+equal3!N6)/3</f>
        <v>0</v>
      </c>
      <c r="O6" s="14" t="str">
        <f aca="true" t="shared" si="4" ref="O6:O25">IF(N6&lt;4,"ปกติ",IF(N6&lt;5,"เสี่ยง","มีปัญหา"))</f>
        <v>ปกติ</v>
      </c>
      <c r="P6" s="15">
        <f>(equal1!P6+equal2!P6+equal3!P6)/3</f>
        <v>0</v>
      </c>
      <c r="Q6" s="14" t="str">
        <f aca="true" t="shared" si="5" ref="Q6:Q25">IF(P6&lt;5,"ไม่มีจุดแข็ง",IF(P6&lt;6,"เสี่ยง","มีจุดแข็ง"))</f>
        <v>ไม่มีจุดแข็ง</v>
      </c>
      <c r="R6" s="16">
        <f aca="true" t="shared" si="6" ref="R6:R25">H6+J6+L6+N6</f>
        <v>0</v>
      </c>
      <c r="S6" s="77">
        <f aca="true" t="shared" si="7" ref="S6:S25">SUM(H6,J6,L6,N6)</f>
        <v>0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8.75" customHeight="1">
      <c r="B7" s="35" t="s">
        <v>42</v>
      </c>
      <c r="C7" s="35" t="str">
        <f>input2!B7</f>
        <v>.../...</v>
      </c>
      <c r="D7" s="169">
        <f>input1!B7</f>
        <v>0</v>
      </c>
      <c r="E7" s="103">
        <f>input1!C7</f>
        <v>0</v>
      </c>
      <c r="F7" s="2">
        <f>input1!D7</f>
        <v>1</v>
      </c>
      <c r="G7" s="78" t="str">
        <f t="shared" si="0"/>
        <v>ชาย</v>
      </c>
      <c r="H7" s="22">
        <f>(equal1!H7+equal2!H7+equal3!H7)/3</f>
        <v>0</v>
      </c>
      <c r="I7" s="14" t="str">
        <f t="shared" si="1"/>
        <v>ปกติ</v>
      </c>
      <c r="J7" s="2">
        <f>(equal1!J7+equal2!J7+equal3!J7)/3</f>
        <v>0</v>
      </c>
      <c r="K7" s="14" t="str">
        <f t="shared" si="2"/>
        <v>ปกติ</v>
      </c>
      <c r="L7" s="15">
        <f>(equal1!L7+equal2!L7+equal3!L7)/3</f>
        <v>0</v>
      </c>
      <c r="M7" s="14" t="str">
        <f t="shared" si="3"/>
        <v>ปกติ</v>
      </c>
      <c r="N7" s="15">
        <f>(equal1!N7+equal2!N7+equal3!N7)/3</f>
        <v>0</v>
      </c>
      <c r="O7" s="14" t="str">
        <f t="shared" si="4"/>
        <v>ปกติ</v>
      </c>
      <c r="P7" s="15">
        <f>(equal1!P7+equal2!P7+equal3!P7)/3</f>
        <v>0</v>
      </c>
      <c r="Q7" s="14" t="str">
        <f t="shared" si="5"/>
        <v>ไม่มีจุดแข็ง</v>
      </c>
      <c r="R7" s="16">
        <f t="shared" si="6"/>
        <v>0</v>
      </c>
      <c r="S7" s="77">
        <f t="shared" si="7"/>
        <v>0</v>
      </c>
      <c r="T7" s="14" t="str">
        <f t="shared" si="8"/>
        <v>ปกติ</v>
      </c>
    </row>
    <row r="8" spans="2:20" s="4" customFormat="1" ht="18.75" customHeight="1">
      <c r="B8" s="35" t="s">
        <v>43</v>
      </c>
      <c r="C8" s="35" t="str">
        <f>input2!B8</f>
        <v>.../...</v>
      </c>
      <c r="D8" s="168">
        <f>input1!B8</f>
        <v>0</v>
      </c>
      <c r="E8" s="104">
        <f>input1!C8</f>
        <v>0</v>
      </c>
      <c r="F8" s="2">
        <f>input1!D8</f>
        <v>1</v>
      </c>
      <c r="G8" s="78" t="str">
        <f t="shared" si="0"/>
        <v>ชาย</v>
      </c>
      <c r="H8" s="22">
        <f>(equal1!H8+equal2!H8+equal3!H8)/3</f>
        <v>0</v>
      </c>
      <c r="I8" s="14" t="str">
        <f t="shared" si="1"/>
        <v>ปกติ</v>
      </c>
      <c r="J8" s="2">
        <f>(equal1!J8+equal2!J8+equal3!J8)/3</f>
        <v>0</v>
      </c>
      <c r="K8" s="14" t="str">
        <f t="shared" si="2"/>
        <v>ปกติ</v>
      </c>
      <c r="L8" s="15">
        <f>(equal1!L8+equal2!L8+equal3!L8)/3</f>
        <v>0</v>
      </c>
      <c r="M8" s="14" t="str">
        <f t="shared" si="3"/>
        <v>ปกติ</v>
      </c>
      <c r="N8" s="15">
        <f>(equal1!N8+equal2!N8+equal3!N8)/3</f>
        <v>0</v>
      </c>
      <c r="O8" s="14" t="str">
        <f t="shared" si="4"/>
        <v>ปกติ</v>
      </c>
      <c r="P8" s="15">
        <f>(equal1!P8+equal2!P8+equal3!P8)/3</f>
        <v>0</v>
      </c>
      <c r="Q8" s="14" t="str">
        <f t="shared" si="5"/>
        <v>ไม่มีจุดแข็ง</v>
      </c>
      <c r="R8" s="16">
        <f t="shared" si="6"/>
        <v>0</v>
      </c>
      <c r="S8" s="77">
        <f t="shared" si="7"/>
        <v>0</v>
      </c>
      <c r="T8" s="14" t="str">
        <f t="shared" si="8"/>
        <v>ปกติ</v>
      </c>
    </row>
    <row r="9" spans="2:20" s="4" customFormat="1" ht="18.75" customHeight="1" thickBot="1">
      <c r="B9" s="36" t="s">
        <v>44</v>
      </c>
      <c r="C9" s="36" t="str">
        <f>input2!B9</f>
        <v>.../...</v>
      </c>
      <c r="D9" s="170">
        <f>input1!B9</f>
        <v>0</v>
      </c>
      <c r="E9" s="105">
        <f>input1!C9</f>
        <v>0</v>
      </c>
      <c r="F9" s="5">
        <f>input1!D9</f>
        <v>1</v>
      </c>
      <c r="G9" s="81" t="str">
        <f t="shared" si="0"/>
        <v>ชาย</v>
      </c>
      <c r="H9" s="13">
        <f>(equal1!H9+equal2!H9+equal3!H9)/3</f>
        <v>0</v>
      </c>
      <c r="I9" s="18" t="str">
        <f t="shared" si="1"/>
        <v>ปกติ</v>
      </c>
      <c r="J9" s="5">
        <f>(equal1!J9+equal2!J9+equal3!J9)/3</f>
        <v>0</v>
      </c>
      <c r="K9" s="18" t="str">
        <f t="shared" si="2"/>
        <v>ปกติ</v>
      </c>
      <c r="L9" s="19">
        <f>(equal1!L9+equal2!L9+equal3!L9)/3</f>
        <v>0</v>
      </c>
      <c r="M9" s="18" t="str">
        <f t="shared" si="3"/>
        <v>ปกติ</v>
      </c>
      <c r="N9" s="19">
        <f>(equal1!N9+equal2!N9+equal3!N9)/3</f>
        <v>0</v>
      </c>
      <c r="O9" s="18" t="str">
        <f t="shared" si="4"/>
        <v>ปกติ</v>
      </c>
      <c r="P9" s="19">
        <f>(equal1!P9+equal2!P9+equal3!P9)/3</f>
        <v>0</v>
      </c>
      <c r="Q9" s="18" t="str">
        <f t="shared" si="5"/>
        <v>ไม่มีจุดแข็ง</v>
      </c>
      <c r="R9" s="20">
        <f t="shared" si="6"/>
        <v>0</v>
      </c>
      <c r="S9" s="83">
        <f t="shared" si="7"/>
        <v>0</v>
      </c>
      <c r="T9" s="18" t="str">
        <f t="shared" si="8"/>
        <v>ปกติ</v>
      </c>
    </row>
    <row r="10" spans="2:20" s="4" customFormat="1" ht="18.75" customHeight="1">
      <c r="B10" s="35" t="s">
        <v>45</v>
      </c>
      <c r="C10" s="35" t="str">
        <f>input2!B10</f>
        <v>.../...</v>
      </c>
      <c r="D10" s="169">
        <f>input1!B10</f>
        <v>0</v>
      </c>
      <c r="E10" s="103">
        <f>input1!C10</f>
        <v>0</v>
      </c>
      <c r="F10" s="2">
        <f>input1!D10</f>
        <v>1</v>
      </c>
      <c r="G10" s="84" t="str">
        <f t="shared" si="0"/>
        <v>ชาย</v>
      </c>
      <c r="H10" s="22">
        <f>(equal1!H10+equal2!H10+equal3!H10)/3</f>
        <v>0</v>
      </c>
      <c r="I10" s="14" t="str">
        <f t="shared" si="1"/>
        <v>ปกติ</v>
      </c>
      <c r="J10" s="2">
        <f>(equal1!J10+equal2!J10+equal3!J10)/3</f>
        <v>0</v>
      </c>
      <c r="K10" s="14" t="str">
        <f t="shared" si="2"/>
        <v>ปกติ</v>
      </c>
      <c r="L10" s="15">
        <f>(equal1!L10+equal2!L10+equal3!L10)/3</f>
        <v>0</v>
      </c>
      <c r="M10" s="14" t="str">
        <f t="shared" si="3"/>
        <v>ปกติ</v>
      </c>
      <c r="N10" s="15">
        <f>(equal1!N10+equal2!N10+equal3!N10)/3</f>
        <v>0</v>
      </c>
      <c r="O10" s="14" t="str">
        <f t="shared" si="4"/>
        <v>ปกติ</v>
      </c>
      <c r="P10" s="15">
        <f>(equal1!P10+equal2!P10+equal3!P10)/3</f>
        <v>0</v>
      </c>
      <c r="Q10" s="14" t="str">
        <f t="shared" si="5"/>
        <v>ไม่มีจุดแข็ง</v>
      </c>
      <c r="R10" s="16">
        <f t="shared" si="6"/>
        <v>0</v>
      </c>
      <c r="S10" s="77">
        <f t="shared" si="7"/>
        <v>0</v>
      </c>
      <c r="T10" s="14" t="str">
        <f t="shared" si="8"/>
        <v>ปกติ</v>
      </c>
    </row>
    <row r="11" spans="2:20" s="4" customFormat="1" ht="18.75" customHeight="1">
      <c r="B11" s="35" t="s">
        <v>46</v>
      </c>
      <c r="C11" s="35" t="str">
        <f>input2!B11</f>
        <v>.../...</v>
      </c>
      <c r="D11" s="168">
        <f>input1!B11</f>
        <v>0</v>
      </c>
      <c r="E11" s="104">
        <f>input1!C11</f>
        <v>0</v>
      </c>
      <c r="F11" s="2">
        <f>input1!D11</f>
        <v>1</v>
      </c>
      <c r="G11" s="78" t="str">
        <f t="shared" si="0"/>
        <v>ชาย</v>
      </c>
      <c r="H11" s="22">
        <f>(equal1!H11+equal2!H11+equal3!H11)/3</f>
        <v>0</v>
      </c>
      <c r="I11" s="14" t="str">
        <f t="shared" si="1"/>
        <v>ปกติ</v>
      </c>
      <c r="J11" s="2">
        <f>(equal1!J11+equal2!J11+equal3!J11)/3</f>
        <v>0</v>
      </c>
      <c r="K11" s="14" t="str">
        <f t="shared" si="2"/>
        <v>ปกติ</v>
      </c>
      <c r="L11" s="15">
        <f>(equal1!L11+equal2!L11+equal3!L11)/3</f>
        <v>0</v>
      </c>
      <c r="M11" s="14" t="str">
        <f t="shared" si="3"/>
        <v>ปกติ</v>
      </c>
      <c r="N11" s="15">
        <f>(equal1!N11+equal2!N11+equal3!N11)/3</f>
        <v>0</v>
      </c>
      <c r="O11" s="14" t="str">
        <f t="shared" si="4"/>
        <v>ปกติ</v>
      </c>
      <c r="P11" s="15">
        <f>(equal1!P11+equal2!P11+equal3!P11)/3</f>
        <v>0</v>
      </c>
      <c r="Q11" s="14" t="str">
        <f t="shared" si="5"/>
        <v>ไม่มีจุดแข็ง</v>
      </c>
      <c r="R11" s="16">
        <f t="shared" si="6"/>
        <v>0</v>
      </c>
      <c r="S11" s="77">
        <f t="shared" si="7"/>
        <v>0</v>
      </c>
      <c r="T11" s="14" t="str">
        <f t="shared" si="8"/>
        <v>ปกติ</v>
      </c>
    </row>
    <row r="12" spans="2:20" s="4" customFormat="1" ht="18.75" customHeight="1">
      <c r="B12" s="35" t="s">
        <v>47</v>
      </c>
      <c r="C12" s="35" t="str">
        <f>input2!B12</f>
        <v>.../...</v>
      </c>
      <c r="D12" s="169">
        <f>input1!B12</f>
        <v>0</v>
      </c>
      <c r="E12" s="103">
        <f>input1!C12</f>
        <v>0</v>
      </c>
      <c r="F12" s="2">
        <f>input1!D12</f>
        <v>1</v>
      </c>
      <c r="G12" s="78" t="str">
        <f t="shared" si="0"/>
        <v>ชาย</v>
      </c>
      <c r="H12" s="22">
        <f>(equal1!H12+equal2!H12+equal3!H12)/3</f>
        <v>0</v>
      </c>
      <c r="I12" s="14" t="str">
        <f t="shared" si="1"/>
        <v>ปกติ</v>
      </c>
      <c r="J12" s="2">
        <f>(equal1!J12+equal2!J12+equal3!J12)/3</f>
        <v>0</v>
      </c>
      <c r="K12" s="14" t="str">
        <f t="shared" si="2"/>
        <v>ปกติ</v>
      </c>
      <c r="L12" s="15">
        <f>(equal1!L12+equal2!L12+equal3!L12)/3</f>
        <v>0</v>
      </c>
      <c r="M12" s="14" t="str">
        <f t="shared" si="3"/>
        <v>ปกติ</v>
      </c>
      <c r="N12" s="15">
        <f>(equal1!N12+equal2!N12+equal3!N12)/3</f>
        <v>0</v>
      </c>
      <c r="O12" s="14" t="str">
        <f t="shared" si="4"/>
        <v>ปกติ</v>
      </c>
      <c r="P12" s="15">
        <f>(equal1!P12+equal2!P12+equal3!P12)/3</f>
        <v>0</v>
      </c>
      <c r="Q12" s="14" t="str">
        <f t="shared" si="5"/>
        <v>ไม่มีจุดแข็ง</v>
      </c>
      <c r="R12" s="16">
        <f t="shared" si="6"/>
        <v>0</v>
      </c>
      <c r="S12" s="77">
        <f t="shared" si="7"/>
        <v>0</v>
      </c>
      <c r="T12" s="14" t="str">
        <f t="shared" si="8"/>
        <v>ปกติ</v>
      </c>
    </row>
    <row r="13" spans="2:20" s="4" customFormat="1" ht="18.75" customHeight="1">
      <c r="B13" s="35" t="s">
        <v>48</v>
      </c>
      <c r="C13" s="35" t="str">
        <f>input2!B13</f>
        <v>.../...</v>
      </c>
      <c r="D13" s="168">
        <f>input1!B13</f>
        <v>0</v>
      </c>
      <c r="E13" s="104">
        <f>input1!C13</f>
        <v>0</v>
      </c>
      <c r="F13" s="2">
        <f>input1!D13</f>
        <v>1</v>
      </c>
      <c r="G13" s="78" t="str">
        <f t="shared" si="0"/>
        <v>ชาย</v>
      </c>
      <c r="H13" s="22">
        <f>(equal1!H13+equal2!H13+equal3!H13)/3</f>
        <v>0</v>
      </c>
      <c r="I13" s="14" t="str">
        <f t="shared" si="1"/>
        <v>ปกติ</v>
      </c>
      <c r="J13" s="2">
        <f>(equal1!J13+equal2!J13+equal3!J13)/3</f>
        <v>0</v>
      </c>
      <c r="K13" s="14" t="str">
        <f t="shared" si="2"/>
        <v>ปกติ</v>
      </c>
      <c r="L13" s="15">
        <f>(equal1!L13+equal2!L13+equal3!L13)/3</f>
        <v>0</v>
      </c>
      <c r="M13" s="14" t="str">
        <f t="shared" si="3"/>
        <v>ปกติ</v>
      </c>
      <c r="N13" s="15">
        <f>(equal1!N13+equal2!N13+equal3!N13)/3</f>
        <v>0</v>
      </c>
      <c r="O13" s="14" t="str">
        <f t="shared" si="4"/>
        <v>ปกติ</v>
      </c>
      <c r="P13" s="15">
        <f>(equal1!P13+equal2!P13+equal3!P13)/3</f>
        <v>0</v>
      </c>
      <c r="Q13" s="14" t="str">
        <f t="shared" si="5"/>
        <v>ไม่มีจุดแข็ง</v>
      </c>
      <c r="R13" s="16">
        <f t="shared" si="6"/>
        <v>0</v>
      </c>
      <c r="S13" s="77">
        <f t="shared" si="7"/>
        <v>0</v>
      </c>
      <c r="T13" s="14" t="str">
        <f t="shared" si="8"/>
        <v>ปกติ</v>
      </c>
    </row>
    <row r="14" spans="2:20" s="4" customFormat="1" ht="18.75" customHeight="1" thickBot="1">
      <c r="B14" s="36" t="s">
        <v>49</v>
      </c>
      <c r="C14" s="36" t="str">
        <f>input2!B14</f>
        <v>.../...</v>
      </c>
      <c r="D14" s="170">
        <f>input1!B14</f>
        <v>0</v>
      </c>
      <c r="E14" s="105">
        <f>input1!C14</f>
        <v>0</v>
      </c>
      <c r="F14" s="5">
        <f>input1!D14</f>
        <v>1</v>
      </c>
      <c r="G14" s="81" t="str">
        <f t="shared" si="0"/>
        <v>ชาย</v>
      </c>
      <c r="H14" s="13">
        <f>(equal1!H14+equal2!H14+equal3!H14)/3</f>
        <v>0</v>
      </c>
      <c r="I14" s="18" t="str">
        <f t="shared" si="1"/>
        <v>ปกติ</v>
      </c>
      <c r="J14" s="5">
        <f>(equal1!J14+equal2!J14+equal3!J14)/3</f>
        <v>0</v>
      </c>
      <c r="K14" s="18" t="str">
        <f t="shared" si="2"/>
        <v>ปกติ</v>
      </c>
      <c r="L14" s="19">
        <f>(equal1!L14+equal2!L14+equal3!L14)/3</f>
        <v>0</v>
      </c>
      <c r="M14" s="18" t="str">
        <f t="shared" si="3"/>
        <v>ปกติ</v>
      </c>
      <c r="N14" s="19">
        <f>(equal1!N14+equal2!N14+equal3!N14)/3</f>
        <v>0</v>
      </c>
      <c r="O14" s="18" t="str">
        <f t="shared" si="4"/>
        <v>ปกติ</v>
      </c>
      <c r="P14" s="19">
        <f>(equal1!P14+equal2!P14+equal3!P14)/3</f>
        <v>0</v>
      </c>
      <c r="Q14" s="18" t="str">
        <f t="shared" si="5"/>
        <v>ไม่มีจุดแข็ง</v>
      </c>
      <c r="R14" s="20">
        <f t="shared" si="6"/>
        <v>0</v>
      </c>
      <c r="S14" s="83">
        <f t="shared" si="7"/>
        <v>0</v>
      </c>
      <c r="T14" s="18" t="str">
        <f t="shared" si="8"/>
        <v>ปกติ</v>
      </c>
    </row>
    <row r="15" spans="2:20" s="4" customFormat="1" ht="18.75" customHeight="1">
      <c r="B15" s="35" t="s">
        <v>50</v>
      </c>
      <c r="C15" s="35" t="str">
        <f>input2!B15</f>
        <v>.../...</v>
      </c>
      <c r="D15" s="169">
        <f>input1!B15</f>
        <v>0</v>
      </c>
      <c r="E15" s="103">
        <f>input1!C15</f>
        <v>0</v>
      </c>
      <c r="F15" s="2">
        <f>input1!D15</f>
        <v>2</v>
      </c>
      <c r="G15" s="84" t="str">
        <f t="shared" si="0"/>
        <v>หญิง</v>
      </c>
      <c r="H15" s="22">
        <f>(equal1!H15+equal2!H15+equal3!H15)/3</f>
        <v>0</v>
      </c>
      <c r="I15" s="14" t="str">
        <f t="shared" si="1"/>
        <v>ปกติ</v>
      </c>
      <c r="J15" s="2">
        <f>(equal1!J15+equal2!J15+equal3!J15)/3</f>
        <v>0</v>
      </c>
      <c r="K15" s="14" t="str">
        <f t="shared" si="2"/>
        <v>ปกติ</v>
      </c>
      <c r="L15" s="15">
        <f>(equal1!L15+equal2!L15+equal3!L15)/3</f>
        <v>0</v>
      </c>
      <c r="M15" s="14" t="str">
        <f t="shared" si="3"/>
        <v>ปกติ</v>
      </c>
      <c r="N15" s="15">
        <f>(equal1!N15+equal2!N15+equal3!N15)/3</f>
        <v>0</v>
      </c>
      <c r="O15" s="14" t="str">
        <f t="shared" si="4"/>
        <v>ปกติ</v>
      </c>
      <c r="P15" s="15">
        <f>(equal1!P15+equal2!P15+equal3!P15)/3</f>
        <v>0</v>
      </c>
      <c r="Q15" s="14" t="str">
        <f t="shared" si="5"/>
        <v>ไม่มีจุดแข็ง</v>
      </c>
      <c r="R15" s="16">
        <f t="shared" si="6"/>
        <v>0</v>
      </c>
      <c r="S15" s="77">
        <f t="shared" si="7"/>
        <v>0</v>
      </c>
      <c r="T15" s="14" t="str">
        <f t="shared" si="8"/>
        <v>ปกติ</v>
      </c>
    </row>
    <row r="16" spans="2:20" s="4" customFormat="1" ht="18.75" customHeight="1">
      <c r="B16" s="35" t="s">
        <v>51</v>
      </c>
      <c r="C16" s="35" t="str">
        <f>input2!B16</f>
        <v>.../...</v>
      </c>
      <c r="D16" s="168">
        <f>input1!B16</f>
        <v>0</v>
      </c>
      <c r="E16" s="104">
        <f>input1!C16</f>
        <v>0</v>
      </c>
      <c r="F16" s="2">
        <f>input1!D16</f>
        <v>2</v>
      </c>
      <c r="G16" s="78" t="str">
        <f t="shared" si="0"/>
        <v>หญิง</v>
      </c>
      <c r="H16" s="22">
        <f>(equal1!H16+equal2!H16+equal3!H16)/3</f>
        <v>0</v>
      </c>
      <c r="I16" s="14" t="str">
        <f t="shared" si="1"/>
        <v>ปกติ</v>
      </c>
      <c r="J16" s="2">
        <f>(equal1!J16+equal2!J16+equal3!J16)/3</f>
        <v>0</v>
      </c>
      <c r="K16" s="14" t="str">
        <f t="shared" si="2"/>
        <v>ปกติ</v>
      </c>
      <c r="L16" s="15">
        <f>(equal1!L16+equal2!L16+equal3!L16)/3</f>
        <v>0</v>
      </c>
      <c r="M16" s="14" t="str">
        <f t="shared" si="3"/>
        <v>ปกติ</v>
      </c>
      <c r="N16" s="15">
        <f>(equal1!N16+equal2!N16+equal3!N16)/3</f>
        <v>0</v>
      </c>
      <c r="O16" s="14" t="str">
        <f t="shared" si="4"/>
        <v>ปกติ</v>
      </c>
      <c r="P16" s="15">
        <f>(equal1!P16+equal2!P16+equal3!P16)/3</f>
        <v>0</v>
      </c>
      <c r="Q16" s="14" t="str">
        <f t="shared" si="5"/>
        <v>ไม่มีจุดแข็ง</v>
      </c>
      <c r="R16" s="16">
        <f t="shared" si="6"/>
        <v>0</v>
      </c>
      <c r="S16" s="77">
        <f t="shared" si="7"/>
        <v>0</v>
      </c>
      <c r="T16" s="14" t="str">
        <f t="shared" si="8"/>
        <v>ปกติ</v>
      </c>
    </row>
    <row r="17" spans="2:20" s="4" customFormat="1" ht="18.75" customHeight="1">
      <c r="B17" s="35" t="s">
        <v>52</v>
      </c>
      <c r="C17" s="35" t="str">
        <f>input2!B17</f>
        <v>.../...</v>
      </c>
      <c r="D17" s="169">
        <f>input1!B17</f>
        <v>0</v>
      </c>
      <c r="E17" s="103">
        <f>input1!C17</f>
        <v>0</v>
      </c>
      <c r="F17" s="2">
        <f>input1!D17</f>
        <v>2</v>
      </c>
      <c r="G17" s="78" t="str">
        <f t="shared" si="0"/>
        <v>หญิง</v>
      </c>
      <c r="H17" s="22">
        <f>(equal1!H17+equal2!H17+equal3!H17)/3</f>
        <v>0</v>
      </c>
      <c r="I17" s="14" t="str">
        <f t="shared" si="1"/>
        <v>ปกติ</v>
      </c>
      <c r="J17" s="2">
        <f>(equal1!J17+equal2!J17+equal3!J17)/3</f>
        <v>0</v>
      </c>
      <c r="K17" s="14" t="str">
        <f t="shared" si="2"/>
        <v>ปกติ</v>
      </c>
      <c r="L17" s="15">
        <f>(equal1!L17+equal2!L17+equal3!L17)/3</f>
        <v>0</v>
      </c>
      <c r="M17" s="14" t="str">
        <f t="shared" si="3"/>
        <v>ปกติ</v>
      </c>
      <c r="N17" s="15">
        <f>(equal1!N17+equal2!N17+equal3!N17)/3</f>
        <v>0</v>
      </c>
      <c r="O17" s="14" t="str">
        <f t="shared" si="4"/>
        <v>ปกติ</v>
      </c>
      <c r="P17" s="15">
        <f>(equal1!P17+equal2!P17+equal3!P17)/3</f>
        <v>0</v>
      </c>
      <c r="Q17" s="14" t="str">
        <f t="shared" si="5"/>
        <v>ไม่มีจุดแข็ง</v>
      </c>
      <c r="R17" s="16">
        <f t="shared" si="6"/>
        <v>0</v>
      </c>
      <c r="S17" s="77">
        <f t="shared" si="7"/>
        <v>0</v>
      </c>
      <c r="T17" s="14" t="str">
        <f t="shared" si="8"/>
        <v>ปกติ</v>
      </c>
    </row>
    <row r="18" spans="2:20" s="4" customFormat="1" ht="18.75" customHeight="1">
      <c r="B18" s="35" t="s">
        <v>53</v>
      </c>
      <c r="C18" s="35" t="str">
        <f>input2!B18</f>
        <v>.../...</v>
      </c>
      <c r="D18" s="168">
        <f>input1!B18</f>
        <v>0</v>
      </c>
      <c r="E18" s="104">
        <f>input1!C18</f>
        <v>0</v>
      </c>
      <c r="F18" s="2">
        <f>input1!D18</f>
        <v>2</v>
      </c>
      <c r="G18" s="78" t="str">
        <f t="shared" si="0"/>
        <v>หญิง</v>
      </c>
      <c r="H18" s="22">
        <f>(equal1!H18+equal2!H18+equal3!H18)/3</f>
        <v>0</v>
      </c>
      <c r="I18" s="14" t="str">
        <f t="shared" si="1"/>
        <v>ปกติ</v>
      </c>
      <c r="J18" s="2">
        <f>(equal1!J18+equal2!J18+equal3!J18)/3</f>
        <v>0</v>
      </c>
      <c r="K18" s="14" t="str">
        <f t="shared" si="2"/>
        <v>ปกติ</v>
      </c>
      <c r="L18" s="15">
        <f>(equal1!L18+equal2!L18+equal3!L18)/3</f>
        <v>0</v>
      </c>
      <c r="M18" s="14" t="str">
        <f t="shared" si="3"/>
        <v>ปกติ</v>
      </c>
      <c r="N18" s="15">
        <f>(equal1!N18+equal2!N18+equal3!N18)/3</f>
        <v>0</v>
      </c>
      <c r="O18" s="14" t="str">
        <f t="shared" si="4"/>
        <v>ปกติ</v>
      </c>
      <c r="P18" s="15">
        <f>(equal1!P18+equal2!P18+equal3!P18)/3</f>
        <v>0</v>
      </c>
      <c r="Q18" s="14" t="str">
        <f t="shared" si="5"/>
        <v>ไม่มีจุดแข็ง</v>
      </c>
      <c r="R18" s="16">
        <f t="shared" si="6"/>
        <v>0</v>
      </c>
      <c r="S18" s="77">
        <f t="shared" si="7"/>
        <v>0</v>
      </c>
      <c r="T18" s="14" t="str">
        <f t="shared" si="8"/>
        <v>ปกติ</v>
      </c>
    </row>
    <row r="19" spans="2:20" s="4" customFormat="1" ht="18.75" customHeight="1" thickBot="1">
      <c r="B19" s="36" t="s">
        <v>54</v>
      </c>
      <c r="C19" s="36" t="str">
        <f>input2!B19</f>
        <v>.../...</v>
      </c>
      <c r="D19" s="170">
        <f>input1!B19</f>
        <v>0</v>
      </c>
      <c r="E19" s="105">
        <f>input1!C19</f>
        <v>0</v>
      </c>
      <c r="F19" s="5">
        <f>input1!D19</f>
        <v>2</v>
      </c>
      <c r="G19" s="81" t="str">
        <f t="shared" si="0"/>
        <v>หญิง</v>
      </c>
      <c r="H19" s="13">
        <f>(equal1!H19+equal2!H19+equal3!H19)/3</f>
        <v>0</v>
      </c>
      <c r="I19" s="18" t="str">
        <f t="shared" si="1"/>
        <v>ปกติ</v>
      </c>
      <c r="J19" s="5">
        <f>(equal1!J19+equal2!J19+equal3!J19)/3</f>
        <v>0</v>
      </c>
      <c r="K19" s="18" t="str">
        <f t="shared" si="2"/>
        <v>ปกติ</v>
      </c>
      <c r="L19" s="19">
        <f>(equal1!L19+equal2!L19+equal3!L19)/3</f>
        <v>0</v>
      </c>
      <c r="M19" s="18" t="str">
        <f t="shared" si="3"/>
        <v>ปกติ</v>
      </c>
      <c r="N19" s="19">
        <f>(equal1!N19+equal2!N19+equal3!N19)/3</f>
        <v>0</v>
      </c>
      <c r="O19" s="18" t="str">
        <f t="shared" si="4"/>
        <v>ปกติ</v>
      </c>
      <c r="P19" s="19">
        <f>(equal1!P19+equal2!P19+equal3!P19)/3</f>
        <v>0</v>
      </c>
      <c r="Q19" s="18" t="str">
        <f t="shared" si="5"/>
        <v>ไม่มีจุดแข็ง</v>
      </c>
      <c r="R19" s="20">
        <f t="shared" si="6"/>
        <v>0</v>
      </c>
      <c r="S19" s="83">
        <f t="shared" si="7"/>
        <v>0</v>
      </c>
      <c r="T19" s="18" t="str">
        <f t="shared" si="8"/>
        <v>ปกติ</v>
      </c>
    </row>
    <row r="20" spans="2:20" s="4" customFormat="1" ht="18.75" customHeight="1">
      <c r="B20" s="35" t="s">
        <v>55</v>
      </c>
      <c r="C20" s="35" t="str">
        <f>input2!B20</f>
        <v>.../...</v>
      </c>
      <c r="D20" s="169">
        <f>input1!B20</f>
        <v>0</v>
      </c>
      <c r="E20" s="103">
        <f>input1!C20</f>
        <v>0</v>
      </c>
      <c r="F20" s="2">
        <f>input1!D20</f>
        <v>2</v>
      </c>
      <c r="G20" s="84" t="str">
        <f t="shared" si="0"/>
        <v>หญิง</v>
      </c>
      <c r="H20" s="22">
        <f>(equal1!H20+equal2!H20+equal3!H20)/3</f>
        <v>0</v>
      </c>
      <c r="I20" s="14" t="str">
        <f t="shared" si="1"/>
        <v>ปกติ</v>
      </c>
      <c r="J20" s="2">
        <f>(equal1!J20+equal2!J20+equal3!J20)/3</f>
        <v>0</v>
      </c>
      <c r="K20" s="14" t="str">
        <f t="shared" si="2"/>
        <v>ปกติ</v>
      </c>
      <c r="L20" s="15">
        <f>(equal1!L20+equal2!L20+equal3!L20)/3</f>
        <v>0</v>
      </c>
      <c r="M20" s="14" t="str">
        <f t="shared" si="3"/>
        <v>ปกติ</v>
      </c>
      <c r="N20" s="15">
        <f>(equal1!N20+equal2!N20+equal3!N20)/3</f>
        <v>0</v>
      </c>
      <c r="O20" s="14" t="str">
        <f t="shared" si="4"/>
        <v>ปกติ</v>
      </c>
      <c r="P20" s="15">
        <f>(equal1!P20+equal2!P20+equal3!P20)/3</f>
        <v>0</v>
      </c>
      <c r="Q20" s="14" t="str">
        <f t="shared" si="5"/>
        <v>ไม่มีจุดแข็ง</v>
      </c>
      <c r="R20" s="16">
        <f t="shared" si="6"/>
        <v>0</v>
      </c>
      <c r="S20" s="77">
        <f t="shared" si="7"/>
        <v>0</v>
      </c>
      <c r="T20" s="14" t="str">
        <f t="shared" si="8"/>
        <v>ปกติ</v>
      </c>
    </row>
    <row r="21" spans="2:32" s="4" customFormat="1" ht="18.75" customHeight="1">
      <c r="B21" s="35" t="s">
        <v>10</v>
      </c>
      <c r="C21" s="35" t="str">
        <f>input2!B21</f>
        <v>.../...</v>
      </c>
      <c r="D21" s="168">
        <f>input1!B21</f>
        <v>0</v>
      </c>
      <c r="E21" s="104">
        <f>input1!C21</f>
        <v>0</v>
      </c>
      <c r="F21" s="2">
        <f>input1!D21</f>
        <v>2</v>
      </c>
      <c r="G21" s="78" t="str">
        <f t="shared" si="0"/>
        <v>หญิง</v>
      </c>
      <c r="H21" s="22">
        <f>(equal1!H21+equal2!H21+equal3!H21)/3</f>
        <v>0</v>
      </c>
      <c r="I21" s="14" t="str">
        <f t="shared" si="1"/>
        <v>ปกติ</v>
      </c>
      <c r="J21" s="2">
        <f>(equal1!J21+equal2!J21+equal3!J21)/3</f>
        <v>0</v>
      </c>
      <c r="K21" s="14" t="str">
        <f t="shared" si="2"/>
        <v>ปกติ</v>
      </c>
      <c r="L21" s="15">
        <f>(equal1!L21+equal2!L21+equal3!L21)/3</f>
        <v>0</v>
      </c>
      <c r="M21" s="14" t="str">
        <f t="shared" si="3"/>
        <v>ปกติ</v>
      </c>
      <c r="N21" s="15">
        <f>(equal1!N21+equal2!N21+equal3!N21)/3</f>
        <v>0</v>
      </c>
      <c r="O21" s="14" t="str">
        <f t="shared" si="4"/>
        <v>ปกติ</v>
      </c>
      <c r="P21" s="15">
        <f>(equal1!P21+equal2!P21+equal3!P21)/3</f>
        <v>0</v>
      </c>
      <c r="Q21" s="14" t="str">
        <f t="shared" si="5"/>
        <v>ไม่มีจุดแข็ง</v>
      </c>
      <c r="R21" s="16">
        <f t="shared" si="6"/>
        <v>0</v>
      </c>
      <c r="S21" s="77">
        <f t="shared" si="7"/>
        <v>0</v>
      </c>
      <c r="T21" s="14" t="str">
        <f t="shared" si="8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.75" customHeight="1">
      <c r="B22" s="35" t="s">
        <v>11</v>
      </c>
      <c r="C22" s="35" t="str">
        <f>input2!B22</f>
        <v>.../...</v>
      </c>
      <c r="D22" s="169">
        <f>input1!B22</f>
        <v>0</v>
      </c>
      <c r="E22" s="103">
        <f>input1!C22</f>
        <v>0</v>
      </c>
      <c r="F22" s="2">
        <f>input1!D22</f>
        <v>2</v>
      </c>
      <c r="G22" s="78" t="str">
        <f t="shared" si="0"/>
        <v>หญิง</v>
      </c>
      <c r="H22" s="22">
        <f>(equal1!H22+equal2!H22+equal3!H22)/3</f>
        <v>0</v>
      </c>
      <c r="I22" s="14" t="str">
        <f t="shared" si="1"/>
        <v>ปกติ</v>
      </c>
      <c r="J22" s="2">
        <f>(equal1!J22+equal2!J22+equal3!J22)/3</f>
        <v>0</v>
      </c>
      <c r="K22" s="14" t="str">
        <f t="shared" si="2"/>
        <v>ปกติ</v>
      </c>
      <c r="L22" s="15">
        <f>(equal1!L22+equal2!L22+equal3!L22)/3</f>
        <v>0</v>
      </c>
      <c r="M22" s="14" t="str">
        <f t="shared" si="3"/>
        <v>ปกติ</v>
      </c>
      <c r="N22" s="15">
        <f>(equal1!N22+equal2!N22+equal3!N22)/3</f>
        <v>0</v>
      </c>
      <c r="O22" s="14" t="str">
        <f t="shared" si="4"/>
        <v>ปกติ</v>
      </c>
      <c r="P22" s="15">
        <f>(equal1!P22+equal2!P22+equal3!P22)/3</f>
        <v>0</v>
      </c>
      <c r="Q22" s="14" t="str">
        <f t="shared" si="5"/>
        <v>ไม่มีจุดแข็ง</v>
      </c>
      <c r="R22" s="16">
        <f t="shared" si="6"/>
        <v>0</v>
      </c>
      <c r="S22" s="77">
        <f t="shared" si="7"/>
        <v>0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.75" customHeight="1">
      <c r="B23" s="35" t="s">
        <v>12</v>
      </c>
      <c r="C23" s="35" t="str">
        <f>input2!B23</f>
        <v>.../...</v>
      </c>
      <c r="D23" s="168">
        <f>input1!B23</f>
        <v>0</v>
      </c>
      <c r="E23" s="104">
        <f>input1!C23</f>
        <v>0</v>
      </c>
      <c r="F23" s="2">
        <f>input1!D23</f>
        <v>2</v>
      </c>
      <c r="G23" s="78" t="str">
        <f t="shared" si="0"/>
        <v>หญิง</v>
      </c>
      <c r="H23" s="22">
        <f>(equal1!H23+equal2!H23+equal3!H23)/3</f>
        <v>0</v>
      </c>
      <c r="I23" s="14" t="str">
        <f t="shared" si="1"/>
        <v>ปกติ</v>
      </c>
      <c r="J23" s="2">
        <f>(equal1!J23+equal2!J23+equal3!J23)/3</f>
        <v>0</v>
      </c>
      <c r="K23" s="14" t="str">
        <f t="shared" si="2"/>
        <v>ปกติ</v>
      </c>
      <c r="L23" s="15">
        <f>(equal1!L23+equal2!L23+equal3!L23)/3</f>
        <v>0</v>
      </c>
      <c r="M23" s="14" t="str">
        <f t="shared" si="3"/>
        <v>ปกติ</v>
      </c>
      <c r="N23" s="15">
        <f>(equal1!N23+equal2!N23+equal3!N23)/3</f>
        <v>0</v>
      </c>
      <c r="O23" s="14" t="str">
        <f t="shared" si="4"/>
        <v>ปกติ</v>
      </c>
      <c r="P23" s="15">
        <f>(equal1!P23+equal2!P23+equal3!P23)/3</f>
        <v>0</v>
      </c>
      <c r="Q23" s="14" t="str">
        <f t="shared" si="5"/>
        <v>ไม่มีจุดแข็ง</v>
      </c>
      <c r="R23" s="16">
        <f t="shared" si="6"/>
        <v>0</v>
      </c>
      <c r="S23" s="77">
        <f t="shared" si="7"/>
        <v>0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.75" customHeight="1" thickBot="1">
      <c r="B24" s="36" t="s">
        <v>34</v>
      </c>
      <c r="C24" s="36" t="str">
        <f>input2!B24</f>
        <v>.../...</v>
      </c>
      <c r="D24" s="170">
        <f>input1!B24</f>
        <v>0</v>
      </c>
      <c r="E24" s="105">
        <f>input1!C24</f>
        <v>0</v>
      </c>
      <c r="F24" s="5">
        <f>input1!D24</f>
        <v>2</v>
      </c>
      <c r="G24" s="81" t="str">
        <f t="shared" si="0"/>
        <v>หญิง</v>
      </c>
      <c r="H24" s="13">
        <f>(equal1!H24+equal2!H24+equal3!H24)/3</f>
        <v>0</v>
      </c>
      <c r="I24" s="18" t="str">
        <f t="shared" si="1"/>
        <v>ปกติ</v>
      </c>
      <c r="J24" s="5">
        <f>(equal1!J24+equal2!J24+equal3!J24)/3</f>
        <v>0</v>
      </c>
      <c r="K24" s="18" t="str">
        <f t="shared" si="2"/>
        <v>ปกติ</v>
      </c>
      <c r="L24" s="19">
        <f>(equal1!L24+equal2!L24+equal3!L24)/3</f>
        <v>0</v>
      </c>
      <c r="M24" s="18" t="str">
        <f t="shared" si="3"/>
        <v>ปกติ</v>
      </c>
      <c r="N24" s="19">
        <f>(equal1!N24+equal2!N24+equal3!N24)/3</f>
        <v>0</v>
      </c>
      <c r="O24" s="18" t="str">
        <f t="shared" si="4"/>
        <v>ปกติ</v>
      </c>
      <c r="P24" s="19">
        <f>(equal1!P24+equal2!P24+equal3!P24)/3</f>
        <v>0</v>
      </c>
      <c r="Q24" s="18" t="str">
        <f t="shared" si="5"/>
        <v>ไม่มีจุดแข็ง</v>
      </c>
      <c r="R24" s="20">
        <f t="shared" si="6"/>
        <v>0</v>
      </c>
      <c r="S24" s="83">
        <f t="shared" si="7"/>
        <v>0</v>
      </c>
      <c r="T24" s="18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.75" customHeight="1">
      <c r="B25" s="355" t="s">
        <v>35</v>
      </c>
      <c r="C25" s="355" t="str">
        <f>input2!B25</f>
        <v>.../...</v>
      </c>
      <c r="D25" s="356">
        <f>input1!B25</f>
        <v>0</v>
      </c>
      <c r="E25" s="357">
        <f>input1!C25</f>
        <v>0</v>
      </c>
      <c r="F25" s="2">
        <f>input1!D25</f>
        <v>2</v>
      </c>
      <c r="G25" s="84" t="str">
        <f t="shared" si="0"/>
        <v>หญิง</v>
      </c>
      <c r="H25" s="22">
        <f>(equal1!H25+equal2!H25+equal3!H25)/3</f>
        <v>0</v>
      </c>
      <c r="I25" s="14" t="str">
        <f t="shared" si="1"/>
        <v>ปกติ</v>
      </c>
      <c r="J25" s="2">
        <f>(equal1!J25+equal2!J25+equal3!J25)/3</f>
        <v>0</v>
      </c>
      <c r="K25" s="14" t="str">
        <f t="shared" si="2"/>
        <v>ปกติ</v>
      </c>
      <c r="L25" s="15">
        <f>(equal1!L25+equal2!L25+equal3!L25)/3</f>
        <v>0</v>
      </c>
      <c r="M25" s="14" t="str">
        <f t="shared" si="3"/>
        <v>ปกติ</v>
      </c>
      <c r="N25" s="15">
        <f>(equal1!N25+equal2!N25+equal3!N25)/3</f>
        <v>0</v>
      </c>
      <c r="O25" s="14" t="str">
        <f t="shared" si="4"/>
        <v>ปกติ</v>
      </c>
      <c r="P25" s="15">
        <f>(equal1!P25+equal2!P25+equal3!P25)/3</f>
        <v>0</v>
      </c>
      <c r="Q25" s="14" t="str">
        <f t="shared" si="5"/>
        <v>ไม่มีจุดแข็ง</v>
      </c>
      <c r="R25" s="16">
        <f t="shared" si="6"/>
        <v>0</v>
      </c>
      <c r="S25" s="77">
        <f t="shared" si="7"/>
        <v>0</v>
      </c>
      <c r="T25" s="358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s="4" customFormat="1" ht="18.75" customHeight="1">
      <c r="B26" s="221" t="s">
        <v>81</v>
      </c>
      <c r="C26" s="221" t="str">
        <f>input2!B26</f>
        <v>.../...</v>
      </c>
      <c r="D26" s="222">
        <f>input1!B26</f>
        <v>0</v>
      </c>
      <c r="E26" s="223">
        <f>input1!C26</f>
        <v>0</v>
      </c>
      <c r="F26" s="216">
        <f>input1!D26</f>
        <v>2</v>
      </c>
      <c r="G26" s="78" t="str">
        <f>IF(F26=1,"ชาย",IF(F26=2,"หญิง","-"))</f>
        <v>หญิง</v>
      </c>
      <c r="H26" s="8">
        <f>(equal1!H26+equal2!H26+equal3!H26)/3</f>
        <v>0</v>
      </c>
      <c r="I26" s="217" t="str">
        <f>IF(H26&lt;6,"ปกติ",IF(H26&lt;7,"เสี่ยง","มีปัญหา"))</f>
        <v>ปกติ</v>
      </c>
      <c r="J26" s="216">
        <f>(equal1!J26+equal2!J26+equal3!J26)/3</f>
        <v>0</v>
      </c>
      <c r="K26" s="217" t="str">
        <f>IF(J26&lt;5,"ปกติ",IF(J26&lt;6,"เสี่ยง","มีปัญหา"))</f>
        <v>ปกติ</v>
      </c>
      <c r="L26" s="6">
        <f>(equal1!L26+equal2!L26+equal3!L26)/3</f>
        <v>0</v>
      </c>
      <c r="M26" s="217" t="str">
        <f>IF(L26&lt;6,"ปกติ",IF(L26&lt;8,"เสี่ยง","มีปัญหา"))</f>
        <v>ปกติ</v>
      </c>
      <c r="N26" s="6">
        <f>(equal1!N26+equal2!N26+equal3!N26)/3</f>
        <v>0</v>
      </c>
      <c r="O26" s="217" t="str">
        <f>IF(N26&lt;4,"ปกติ",IF(N26&lt;5,"เสี่ยง","มีปัญหา"))</f>
        <v>ปกติ</v>
      </c>
      <c r="P26" s="6">
        <f>(equal1!P26+equal2!P26+equal3!P26)/3</f>
        <v>0</v>
      </c>
      <c r="Q26" s="217" t="str">
        <f>IF(P26&lt;5,"ไม่มีจุดแข็ง",IF(P26&lt;6,"เสี่ยง","มีจุดแข็ง"))</f>
        <v>ไม่มีจุดแข็ง</v>
      </c>
      <c r="R26" s="218">
        <f>H26+J26+L26+N26</f>
        <v>0</v>
      </c>
      <c r="S26" s="80">
        <f>SUM(H26,J26,L26,N26)</f>
        <v>0</v>
      </c>
      <c r="T26" s="219" t="str">
        <f>IF(S26&lt;17,"ปกติ",IF(S26&lt;20,"เสี่ยง","มีปัญหา"))</f>
        <v>ปกติ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s="4" customFormat="1" ht="18.75" customHeight="1">
      <c r="B27" s="221" t="s">
        <v>82</v>
      </c>
      <c r="C27" s="221" t="str">
        <f>input2!B27</f>
        <v>.../...</v>
      </c>
      <c r="D27" s="222">
        <f>input1!B27</f>
        <v>0</v>
      </c>
      <c r="E27" s="223">
        <f>input1!C27</f>
        <v>0</v>
      </c>
      <c r="F27" s="216">
        <f>input1!D27</f>
        <v>2</v>
      </c>
      <c r="G27" s="78" t="str">
        <f>IF(F27=1,"ชาย",IF(F27=2,"หญิง","-"))</f>
        <v>หญิง</v>
      </c>
      <c r="H27" s="8">
        <f>(equal1!H27+equal2!H27+equal3!H27)/3</f>
        <v>0</v>
      </c>
      <c r="I27" s="217" t="str">
        <f>IF(H27&lt;6,"ปกติ",IF(H27&lt;7,"เสี่ยง","มีปัญหา"))</f>
        <v>ปกติ</v>
      </c>
      <c r="J27" s="216">
        <f>(equal1!J27+equal2!J27+equal3!J27)/3</f>
        <v>0</v>
      </c>
      <c r="K27" s="217" t="str">
        <f>IF(J27&lt;5,"ปกติ",IF(J27&lt;6,"เสี่ยง","มีปัญหา"))</f>
        <v>ปกติ</v>
      </c>
      <c r="L27" s="6">
        <f>(equal1!L27+equal2!L27+equal3!L27)/3</f>
        <v>0</v>
      </c>
      <c r="M27" s="217" t="str">
        <f>IF(L27&lt;6,"ปกติ",IF(L27&lt;8,"เสี่ยง","มีปัญหา"))</f>
        <v>ปกติ</v>
      </c>
      <c r="N27" s="6">
        <f>(equal1!N27+equal2!N27+equal3!N27)/3</f>
        <v>0</v>
      </c>
      <c r="O27" s="217" t="str">
        <f>IF(N27&lt;4,"ปกติ",IF(N27&lt;5,"เสี่ยง","มีปัญหา"))</f>
        <v>ปกติ</v>
      </c>
      <c r="P27" s="6">
        <f>(equal1!P27+equal2!P27+equal3!P27)/3</f>
        <v>0</v>
      </c>
      <c r="Q27" s="217" t="str">
        <f>IF(P27&lt;5,"ไม่มีจุดแข็ง",IF(P27&lt;6,"เสี่ยง","มีจุดแข็ง"))</f>
        <v>ไม่มีจุดแข็ง</v>
      </c>
      <c r="R27" s="218">
        <f>H27+J27+L27+N27</f>
        <v>0</v>
      </c>
      <c r="S27" s="80">
        <f>SUM(H27,J27,L27,N27)</f>
        <v>0</v>
      </c>
      <c r="T27" s="219" t="str">
        <f>IF(S27&lt;17,"ปกติ",IF(S27&lt;20,"เสี่ยง","มีปัญหา"))</f>
        <v>ปกติ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21" s="4" customFormat="1" ht="18.75" customHeight="1">
      <c r="A28" s="227"/>
      <c r="B28" s="221" t="s">
        <v>88</v>
      </c>
      <c r="C28" s="221" t="str">
        <f>input2!B28</f>
        <v>.../...</v>
      </c>
      <c r="D28" s="222">
        <f>input1!B28</f>
        <v>0</v>
      </c>
      <c r="E28" s="223">
        <f>input1!C28</f>
        <v>0</v>
      </c>
      <c r="F28" s="216">
        <f>input1!D28</f>
        <v>2</v>
      </c>
      <c r="G28" s="78" t="str">
        <f aca="true" t="shared" si="9" ref="G28:G54">IF(F28=1,"ชาย",IF(F28=2,"หญิง","-"))</f>
        <v>หญิง</v>
      </c>
      <c r="H28" s="8">
        <f>(equal1!H28+equal2!H28+equal3!H28)/3</f>
        <v>0</v>
      </c>
      <c r="I28" s="217" t="str">
        <f aca="true" t="shared" si="10" ref="I28:I54">IF(H28&lt;6,"ปกติ",IF(H28&lt;7,"เสี่ยง","มีปัญหา"))</f>
        <v>ปกติ</v>
      </c>
      <c r="J28" s="216">
        <f>(equal1!J28+equal2!J28+equal3!J28)/3</f>
        <v>0</v>
      </c>
      <c r="K28" s="217" t="str">
        <f aca="true" t="shared" si="11" ref="K28:K54">IF(J28&lt;5,"ปกติ",IF(J28&lt;6,"เสี่ยง","มีปัญหา"))</f>
        <v>ปกติ</v>
      </c>
      <c r="L28" s="6">
        <f>(equal1!L28+equal2!L28+equal3!L28)/3</f>
        <v>0</v>
      </c>
      <c r="M28" s="217" t="str">
        <f aca="true" t="shared" si="12" ref="M28:M54">IF(L28&lt;6,"ปกติ",IF(L28&lt;8,"เสี่ยง","มีปัญหา"))</f>
        <v>ปกติ</v>
      </c>
      <c r="N28" s="6">
        <f>(equal1!N28+equal2!N28+equal3!N28)/3</f>
        <v>0</v>
      </c>
      <c r="O28" s="217" t="str">
        <f aca="true" t="shared" si="13" ref="O28:O54">IF(N28&lt;4,"ปกติ",IF(N28&lt;5,"เสี่ยง","มีปัญหา"))</f>
        <v>ปกติ</v>
      </c>
      <c r="P28" s="6">
        <f>(equal1!P28+equal2!P28+equal3!P28)/3</f>
        <v>0</v>
      </c>
      <c r="Q28" s="217" t="str">
        <f aca="true" t="shared" si="14" ref="Q28:Q54">IF(P28&lt;5,"ไม่มีจุดแข็ง",IF(P28&lt;6,"เสี่ยง","มีจุดแข็ง"))</f>
        <v>ไม่มีจุดแข็ง</v>
      </c>
      <c r="R28" s="218">
        <f aca="true" t="shared" si="15" ref="R28:R54">H28+J28+L28+N28</f>
        <v>0</v>
      </c>
      <c r="S28" s="80">
        <f aca="true" t="shared" si="16" ref="S28:S54">SUM(H28,J28,L28,N28)</f>
        <v>0</v>
      </c>
      <c r="T28" s="219" t="str">
        <f aca="true" t="shared" si="17" ref="T28:T54">IF(S28&lt;17,"ปกติ",IF(S28&lt;20,"เสี่ยง","มีปัญหา"))</f>
        <v>ปกติ</v>
      </c>
      <c r="U28" s="209"/>
    </row>
    <row r="29" spans="1:21" s="4" customFormat="1" ht="18.75" customHeight="1" thickBot="1">
      <c r="A29" s="227"/>
      <c r="B29" s="359">
        <v>25</v>
      </c>
      <c r="C29" s="359" t="str">
        <f>input2!B29</f>
        <v>.../...</v>
      </c>
      <c r="D29" s="360">
        <f>input1!B29</f>
        <v>0</v>
      </c>
      <c r="E29" s="361">
        <f>input1!C29</f>
        <v>0</v>
      </c>
      <c r="F29" s="5">
        <f>input1!D29</f>
        <v>2</v>
      </c>
      <c r="G29" s="81" t="str">
        <f t="shared" si="9"/>
        <v>หญิง</v>
      </c>
      <c r="H29" s="13">
        <f>(equal1!H29+equal2!H29+equal3!H29)/3</f>
        <v>0</v>
      </c>
      <c r="I29" s="18" t="str">
        <f t="shared" si="10"/>
        <v>ปกติ</v>
      </c>
      <c r="J29" s="5">
        <f>(equal1!J29+equal2!J29+equal3!J29)/3</f>
        <v>0</v>
      </c>
      <c r="K29" s="18" t="str">
        <f t="shared" si="11"/>
        <v>ปกติ</v>
      </c>
      <c r="L29" s="19">
        <f>(equal1!L29+equal2!L29+equal3!L29)/3</f>
        <v>0</v>
      </c>
      <c r="M29" s="18" t="str">
        <f t="shared" si="12"/>
        <v>ปกติ</v>
      </c>
      <c r="N29" s="19">
        <f>(equal1!N29+equal2!N29+equal3!N29)/3</f>
        <v>0</v>
      </c>
      <c r="O29" s="18" t="str">
        <f t="shared" si="13"/>
        <v>ปกติ</v>
      </c>
      <c r="P29" s="19">
        <f>(equal1!P29+equal2!P29+equal3!P29)/3</f>
        <v>0</v>
      </c>
      <c r="Q29" s="18" t="str">
        <f t="shared" si="14"/>
        <v>ไม่มีจุดแข็ง</v>
      </c>
      <c r="R29" s="20">
        <f t="shared" si="15"/>
        <v>0</v>
      </c>
      <c r="S29" s="83">
        <f t="shared" si="16"/>
        <v>0</v>
      </c>
      <c r="T29" s="362" t="str">
        <f t="shared" si="17"/>
        <v>ปกติ</v>
      </c>
      <c r="U29" s="209"/>
    </row>
    <row r="30" spans="1:21" s="4" customFormat="1" ht="18.75" customHeight="1">
      <c r="A30" s="227"/>
      <c r="B30" s="355" t="s">
        <v>90</v>
      </c>
      <c r="C30" s="355" t="str">
        <f>input2!B30</f>
        <v>.../...</v>
      </c>
      <c r="D30" s="356">
        <f>input1!B30</f>
        <v>0</v>
      </c>
      <c r="E30" s="357">
        <f>input1!C30</f>
        <v>0</v>
      </c>
      <c r="F30" s="2">
        <f>input1!D30</f>
        <v>2</v>
      </c>
      <c r="G30" s="84" t="str">
        <f t="shared" si="9"/>
        <v>หญิง</v>
      </c>
      <c r="H30" s="22">
        <f>(equal1!H30+equal2!H30+equal3!H30)/3</f>
        <v>0</v>
      </c>
      <c r="I30" s="14" t="str">
        <f t="shared" si="10"/>
        <v>ปกติ</v>
      </c>
      <c r="J30" s="2">
        <f>(equal1!J30+equal2!J30+equal3!J30)/3</f>
        <v>0</v>
      </c>
      <c r="K30" s="14" t="str">
        <f t="shared" si="11"/>
        <v>ปกติ</v>
      </c>
      <c r="L30" s="15">
        <f>(equal1!L30+equal2!L30+equal3!L30)/3</f>
        <v>0</v>
      </c>
      <c r="M30" s="14" t="str">
        <f t="shared" si="12"/>
        <v>ปกติ</v>
      </c>
      <c r="N30" s="15">
        <f>(equal1!N30+equal2!N30+equal3!N30)/3</f>
        <v>0</v>
      </c>
      <c r="O30" s="14" t="str">
        <f t="shared" si="13"/>
        <v>ปกติ</v>
      </c>
      <c r="P30" s="15">
        <f>(equal1!P30+equal2!P30+equal3!P30)/3</f>
        <v>0</v>
      </c>
      <c r="Q30" s="14" t="str">
        <f t="shared" si="14"/>
        <v>ไม่มีจุดแข็ง</v>
      </c>
      <c r="R30" s="16">
        <f t="shared" si="15"/>
        <v>0</v>
      </c>
      <c r="S30" s="77">
        <f t="shared" si="16"/>
        <v>0</v>
      </c>
      <c r="T30" s="358" t="str">
        <f t="shared" si="17"/>
        <v>ปกติ</v>
      </c>
      <c r="U30" s="209"/>
    </row>
    <row r="31" spans="1:21" s="4" customFormat="1" ht="18.75" customHeight="1">
      <c r="A31" s="227"/>
      <c r="B31" s="221" t="s">
        <v>91</v>
      </c>
      <c r="C31" s="221" t="str">
        <f>input2!B31</f>
        <v>.../...</v>
      </c>
      <c r="D31" s="222">
        <f>input1!B31</f>
        <v>0</v>
      </c>
      <c r="E31" s="223">
        <f>input1!C31</f>
        <v>0</v>
      </c>
      <c r="F31" s="216">
        <f>input1!D31</f>
        <v>2</v>
      </c>
      <c r="G31" s="78" t="str">
        <f t="shared" si="9"/>
        <v>หญิง</v>
      </c>
      <c r="H31" s="8">
        <f>(equal1!H31+equal2!H31+equal3!H31)/3</f>
        <v>0</v>
      </c>
      <c r="I31" s="217" t="str">
        <f t="shared" si="10"/>
        <v>ปกติ</v>
      </c>
      <c r="J31" s="216">
        <f>(equal1!J31+equal2!J31+equal3!J31)/3</f>
        <v>0</v>
      </c>
      <c r="K31" s="217" t="str">
        <f t="shared" si="11"/>
        <v>ปกติ</v>
      </c>
      <c r="L31" s="6">
        <f>(equal1!L31+equal2!L31+equal3!L31)/3</f>
        <v>0</v>
      </c>
      <c r="M31" s="217" t="str">
        <f t="shared" si="12"/>
        <v>ปกติ</v>
      </c>
      <c r="N31" s="6">
        <f>(equal1!N31+equal2!N31+equal3!N31)/3</f>
        <v>0</v>
      </c>
      <c r="O31" s="217" t="str">
        <f t="shared" si="13"/>
        <v>ปกติ</v>
      </c>
      <c r="P31" s="6">
        <f>(equal1!P31+equal2!P31+equal3!P31)/3</f>
        <v>0</v>
      </c>
      <c r="Q31" s="217" t="str">
        <f t="shared" si="14"/>
        <v>ไม่มีจุดแข็ง</v>
      </c>
      <c r="R31" s="218">
        <f t="shared" si="15"/>
        <v>0</v>
      </c>
      <c r="S31" s="80">
        <f t="shared" si="16"/>
        <v>0</v>
      </c>
      <c r="T31" s="219" t="str">
        <f t="shared" si="17"/>
        <v>ปกติ</v>
      </c>
      <c r="U31" s="209"/>
    </row>
    <row r="32" spans="1:21" s="4" customFormat="1" ht="18.75" customHeight="1">
      <c r="A32" s="227"/>
      <c r="B32" s="221" t="s">
        <v>92</v>
      </c>
      <c r="C32" s="221" t="str">
        <f>input2!B32</f>
        <v>.../...</v>
      </c>
      <c r="D32" s="222">
        <f>input1!B32</f>
        <v>0</v>
      </c>
      <c r="E32" s="223">
        <f>input1!C32</f>
        <v>0</v>
      </c>
      <c r="F32" s="216">
        <f>input1!D32</f>
        <v>2</v>
      </c>
      <c r="G32" s="78" t="str">
        <f t="shared" si="9"/>
        <v>หญิง</v>
      </c>
      <c r="H32" s="8">
        <f>(equal1!H32+equal2!H32+equal3!H32)/3</f>
        <v>0</v>
      </c>
      <c r="I32" s="217" t="str">
        <f t="shared" si="10"/>
        <v>ปกติ</v>
      </c>
      <c r="J32" s="216">
        <f>(equal1!J32+equal2!J32+equal3!J32)/3</f>
        <v>0</v>
      </c>
      <c r="K32" s="217" t="str">
        <f t="shared" si="11"/>
        <v>ปกติ</v>
      </c>
      <c r="L32" s="6">
        <f>(equal1!L32+equal2!L32+equal3!L32)/3</f>
        <v>0</v>
      </c>
      <c r="M32" s="217" t="str">
        <f t="shared" si="12"/>
        <v>ปกติ</v>
      </c>
      <c r="N32" s="6">
        <f>(equal1!N32+equal2!N32+equal3!N32)/3</f>
        <v>0</v>
      </c>
      <c r="O32" s="217" t="str">
        <f t="shared" si="13"/>
        <v>ปกติ</v>
      </c>
      <c r="P32" s="6">
        <f>(equal1!P32+equal2!P32+equal3!P32)/3</f>
        <v>0</v>
      </c>
      <c r="Q32" s="217" t="str">
        <f t="shared" si="14"/>
        <v>ไม่มีจุดแข็ง</v>
      </c>
      <c r="R32" s="218">
        <f t="shared" si="15"/>
        <v>0</v>
      </c>
      <c r="S32" s="80">
        <f t="shared" si="16"/>
        <v>0</v>
      </c>
      <c r="T32" s="219" t="str">
        <f t="shared" si="17"/>
        <v>ปกติ</v>
      </c>
      <c r="U32" s="209"/>
    </row>
    <row r="33" spans="1:21" s="4" customFormat="1" ht="18.75" customHeight="1">
      <c r="A33" s="227"/>
      <c r="B33" s="221" t="s">
        <v>93</v>
      </c>
      <c r="C33" s="221" t="str">
        <f>input2!B33</f>
        <v>.../...</v>
      </c>
      <c r="D33" s="222">
        <f>input1!B33</f>
        <v>0</v>
      </c>
      <c r="E33" s="223">
        <f>input1!C33</f>
        <v>0</v>
      </c>
      <c r="F33" s="216">
        <f>input1!D33</f>
        <v>2</v>
      </c>
      <c r="G33" s="78" t="str">
        <f t="shared" si="9"/>
        <v>หญิง</v>
      </c>
      <c r="H33" s="8">
        <f>(equal1!H33+equal2!H33+equal3!H33)/3</f>
        <v>0</v>
      </c>
      <c r="I33" s="217" t="str">
        <f t="shared" si="10"/>
        <v>ปกติ</v>
      </c>
      <c r="J33" s="216">
        <f>(equal1!J33+equal2!J33+equal3!J33)/3</f>
        <v>0</v>
      </c>
      <c r="K33" s="217" t="str">
        <f t="shared" si="11"/>
        <v>ปกติ</v>
      </c>
      <c r="L33" s="6">
        <f>(equal1!L33+equal2!L33+equal3!L33)/3</f>
        <v>0</v>
      </c>
      <c r="M33" s="217" t="str">
        <f t="shared" si="12"/>
        <v>ปกติ</v>
      </c>
      <c r="N33" s="6">
        <f>(equal1!N33+equal2!N33+equal3!N33)/3</f>
        <v>0</v>
      </c>
      <c r="O33" s="217" t="str">
        <f t="shared" si="13"/>
        <v>ปกติ</v>
      </c>
      <c r="P33" s="6">
        <f>(equal1!P33+equal2!P33+equal3!P33)/3</f>
        <v>0</v>
      </c>
      <c r="Q33" s="217" t="str">
        <f t="shared" si="14"/>
        <v>ไม่มีจุดแข็ง</v>
      </c>
      <c r="R33" s="218">
        <f t="shared" si="15"/>
        <v>0</v>
      </c>
      <c r="S33" s="80">
        <f t="shared" si="16"/>
        <v>0</v>
      </c>
      <c r="T33" s="219" t="str">
        <f t="shared" si="17"/>
        <v>ปกติ</v>
      </c>
      <c r="U33" s="209"/>
    </row>
    <row r="34" spans="1:21" s="4" customFormat="1" ht="18.75" customHeight="1" thickBot="1">
      <c r="A34" s="227"/>
      <c r="B34" s="359" t="s">
        <v>94</v>
      </c>
      <c r="C34" s="359" t="str">
        <f>input2!B34</f>
        <v>.../...</v>
      </c>
      <c r="D34" s="360">
        <f>input1!B34</f>
        <v>0</v>
      </c>
      <c r="E34" s="361">
        <f>input1!C34</f>
        <v>0</v>
      </c>
      <c r="F34" s="5">
        <f>input1!D34</f>
        <v>2</v>
      </c>
      <c r="G34" s="81" t="str">
        <f t="shared" si="9"/>
        <v>หญิง</v>
      </c>
      <c r="H34" s="13">
        <f>(equal1!H34+equal2!H34+equal3!H34)/3</f>
        <v>0</v>
      </c>
      <c r="I34" s="18" t="str">
        <f t="shared" si="10"/>
        <v>ปกติ</v>
      </c>
      <c r="J34" s="5">
        <f>(equal1!J34+equal2!J34+equal3!J34)/3</f>
        <v>0</v>
      </c>
      <c r="K34" s="18" t="str">
        <f t="shared" si="11"/>
        <v>ปกติ</v>
      </c>
      <c r="L34" s="19">
        <f>(equal1!L34+equal2!L34+equal3!L34)/3</f>
        <v>0</v>
      </c>
      <c r="M34" s="18" t="str">
        <f t="shared" si="12"/>
        <v>ปกติ</v>
      </c>
      <c r="N34" s="19">
        <f>(equal1!N34+equal2!N34+equal3!N34)/3</f>
        <v>0</v>
      </c>
      <c r="O34" s="18" t="str">
        <f t="shared" si="13"/>
        <v>ปกติ</v>
      </c>
      <c r="P34" s="19">
        <f>(equal1!P34+equal2!P34+equal3!P34)/3</f>
        <v>0</v>
      </c>
      <c r="Q34" s="18" t="str">
        <f t="shared" si="14"/>
        <v>ไม่มีจุดแข็ง</v>
      </c>
      <c r="R34" s="20">
        <f t="shared" si="15"/>
        <v>0</v>
      </c>
      <c r="S34" s="83">
        <f t="shared" si="16"/>
        <v>0</v>
      </c>
      <c r="T34" s="362" t="str">
        <f t="shared" si="17"/>
        <v>ปกติ</v>
      </c>
      <c r="U34" s="209"/>
    </row>
    <row r="35" spans="1:21" s="4" customFormat="1" ht="18.75" customHeight="1">
      <c r="A35" s="227"/>
      <c r="B35" s="355" t="s">
        <v>95</v>
      </c>
      <c r="C35" s="355" t="str">
        <f>input2!B35</f>
        <v>.../...</v>
      </c>
      <c r="D35" s="356">
        <f>input1!B35</f>
        <v>0</v>
      </c>
      <c r="E35" s="357">
        <f>input1!C35</f>
        <v>0</v>
      </c>
      <c r="F35" s="2">
        <f>input1!D35</f>
        <v>2</v>
      </c>
      <c r="G35" s="84" t="str">
        <f t="shared" si="9"/>
        <v>หญิง</v>
      </c>
      <c r="H35" s="22">
        <f>(equal1!H35+equal2!H35+equal3!H35)/3</f>
        <v>0</v>
      </c>
      <c r="I35" s="14" t="str">
        <f t="shared" si="10"/>
        <v>ปกติ</v>
      </c>
      <c r="J35" s="2">
        <f>(equal1!J35+equal2!J35+equal3!J35)/3</f>
        <v>0</v>
      </c>
      <c r="K35" s="14" t="str">
        <f t="shared" si="11"/>
        <v>ปกติ</v>
      </c>
      <c r="L35" s="15">
        <f>(equal1!L35+equal2!L35+equal3!L35)/3</f>
        <v>0</v>
      </c>
      <c r="M35" s="14" t="str">
        <f t="shared" si="12"/>
        <v>ปกติ</v>
      </c>
      <c r="N35" s="15">
        <f>(equal1!N35+equal2!N35+equal3!N35)/3</f>
        <v>0</v>
      </c>
      <c r="O35" s="14" t="str">
        <f t="shared" si="13"/>
        <v>ปกติ</v>
      </c>
      <c r="P35" s="15">
        <f>(equal1!P35+equal2!P35+equal3!P35)/3</f>
        <v>0</v>
      </c>
      <c r="Q35" s="14" t="str">
        <f t="shared" si="14"/>
        <v>ไม่มีจุดแข็ง</v>
      </c>
      <c r="R35" s="16">
        <f t="shared" si="15"/>
        <v>0</v>
      </c>
      <c r="S35" s="77">
        <f t="shared" si="16"/>
        <v>0</v>
      </c>
      <c r="T35" s="358" t="str">
        <f t="shared" si="17"/>
        <v>ปกติ</v>
      </c>
      <c r="U35" s="209"/>
    </row>
    <row r="36" spans="1:21" s="4" customFormat="1" ht="18.75" customHeight="1">
      <c r="A36" s="227"/>
      <c r="B36" s="221" t="s">
        <v>96</v>
      </c>
      <c r="C36" s="221" t="str">
        <f>input2!B36</f>
        <v>.../...</v>
      </c>
      <c r="D36" s="222">
        <f>input1!B36</f>
        <v>0</v>
      </c>
      <c r="E36" s="223">
        <f>input1!C36</f>
        <v>0</v>
      </c>
      <c r="F36" s="216">
        <f>input1!D36</f>
        <v>2</v>
      </c>
      <c r="G36" s="78" t="str">
        <f t="shared" si="9"/>
        <v>หญิง</v>
      </c>
      <c r="H36" s="8">
        <f>(equal1!H36+equal2!H36+equal3!H36)/3</f>
        <v>0</v>
      </c>
      <c r="I36" s="217" t="str">
        <f t="shared" si="10"/>
        <v>ปกติ</v>
      </c>
      <c r="J36" s="216">
        <f>(equal1!J36+equal2!J36+equal3!J36)/3</f>
        <v>0</v>
      </c>
      <c r="K36" s="217" t="str">
        <f t="shared" si="11"/>
        <v>ปกติ</v>
      </c>
      <c r="L36" s="6">
        <f>(equal1!L36+equal2!L36+equal3!L36)/3</f>
        <v>0</v>
      </c>
      <c r="M36" s="217" t="str">
        <f t="shared" si="12"/>
        <v>ปกติ</v>
      </c>
      <c r="N36" s="6">
        <f>(equal1!N36+equal2!N36+equal3!N36)/3</f>
        <v>0</v>
      </c>
      <c r="O36" s="217" t="str">
        <f t="shared" si="13"/>
        <v>ปกติ</v>
      </c>
      <c r="P36" s="6">
        <f>(equal1!P36+equal2!P36+equal3!P36)/3</f>
        <v>0</v>
      </c>
      <c r="Q36" s="217" t="str">
        <f t="shared" si="14"/>
        <v>ไม่มีจุดแข็ง</v>
      </c>
      <c r="R36" s="218">
        <f t="shared" si="15"/>
        <v>0</v>
      </c>
      <c r="S36" s="80">
        <f t="shared" si="16"/>
        <v>0</v>
      </c>
      <c r="T36" s="219" t="str">
        <f t="shared" si="17"/>
        <v>ปกติ</v>
      </c>
      <c r="U36" s="209"/>
    </row>
    <row r="37" spans="1:21" s="4" customFormat="1" ht="18.75" customHeight="1">
      <c r="A37" s="227"/>
      <c r="B37" s="221" t="s">
        <v>97</v>
      </c>
      <c r="C37" s="221" t="str">
        <f>input2!B37</f>
        <v>.../...</v>
      </c>
      <c r="D37" s="222">
        <f>input1!B37</f>
        <v>0</v>
      </c>
      <c r="E37" s="223">
        <f>input1!C37</f>
        <v>0</v>
      </c>
      <c r="F37" s="216">
        <f>input1!D37</f>
        <v>2</v>
      </c>
      <c r="G37" s="78" t="str">
        <f t="shared" si="9"/>
        <v>หญิง</v>
      </c>
      <c r="H37" s="8">
        <f>(equal1!H37+equal2!H37+equal3!H37)/3</f>
        <v>0</v>
      </c>
      <c r="I37" s="217" t="str">
        <f t="shared" si="10"/>
        <v>ปกติ</v>
      </c>
      <c r="J37" s="216">
        <f>(equal1!J37+equal2!J37+equal3!J37)/3</f>
        <v>0</v>
      </c>
      <c r="K37" s="217" t="str">
        <f t="shared" si="11"/>
        <v>ปกติ</v>
      </c>
      <c r="L37" s="6">
        <f>(equal1!L37+equal2!L37+equal3!L37)/3</f>
        <v>0</v>
      </c>
      <c r="M37" s="217" t="str">
        <f t="shared" si="12"/>
        <v>ปกติ</v>
      </c>
      <c r="N37" s="6">
        <f>(equal1!N37+equal2!N37+equal3!N37)/3</f>
        <v>0</v>
      </c>
      <c r="O37" s="217" t="str">
        <f t="shared" si="13"/>
        <v>ปกติ</v>
      </c>
      <c r="P37" s="6">
        <f>(equal1!P37+equal2!P37+equal3!P37)/3</f>
        <v>0</v>
      </c>
      <c r="Q37" s="217" t="str">
        <f t="shared" si="14"/>
        <v>ไม่มีจุดแข็ง</v>
      </c>
      <c r="R37" s="218">
        <f t="shared" si="15"/>
        <v>0</v>
      </c>
      <c r="S37" s="80">
        <f t="shared" si="16"/>
        <v>0</v>
      </c>
      <c r="T37" s="219" t="str">
        <f t="shared" si="17"/>
        <v>ปกติ</v>
      </c>
      <c r="U37" s="209"/>
    </row>
    <row r="38" spans="1:21" s="4" customFormat="1" ht="18.75" customHeight="1">
      <c r="A38" s="227"/>
      <c r="B38" s="221" t="s">
        <v>98</v>
      </c>
      <c r="C38" s="221" t="str">
        <f>input2!B38</f>
        <v>.../...</v>
      </c>
      <c r="D38" s="222">
        <f>input1!B38</f>
        <v>0</v>
      </c>
      <c r="E38" s="223">
        <f>input1!C38</f>
        <v>0</v>
      </c>
      <c r="F38" s="216">
        <f>input1!D38</f>
        <v>2</v>
      </c>
      <c r="G38" s="78" t="str">
        <f t="shared" si="9"/>
        <v>หญิง</v>
      </c>
      <c r="H38" s="8">
        <f>(equal1!H38+equal2!H38+equal3!H38)/3</f>
        <v>0</v>
      </c>
      <c r="I38" s="217" t="str">
        <f t="shared" si="10"/>
        <v>ปกติ</v>
      </c>
      <c r="J38" s="216">
        <f>(equal1!J38+equal2!J38+equal3!J38)/3</f>
        <v>0</v>
      </c>
      <c r="K38" s="217" t="str">
        <f t="shared" si="11"/>
        <v>ปกติ</v>
      </c>
      <c r="L38" s="6">
        <f>(equal1!L38+equal2!L38+equal3!L38)/3</f>
        <v>0</v>
      </c>
      <c r="M38" s="217" t="str">
        <f t="shared" si="12"/>
        <v>ปกติ</v>
      </c>
      <c r="N38" s="6">
        <f>(equal1!N38+equal2!N38+equal3!N38)/3</f>
        <v>0</v>
      </c>
      <c r="O38" s="217" t="str">
        <f t="shared" si="13"/>
        <v>ปกติ</v>
      </c>
      <c r="P38" s="6">
        <f>(equal1!P38+equal2!P38+equal3!P38)/3</f>
        <v>0</v>
      </c>
      <c r="Q38" s="217" t="str">
        <f t="shared" si="14"/>
        <v>ไม่มีจุดแข็ง</v>
      </c>
      <c r="R38" s="218">
        <f t="shared" si="15"/>
        <v>0</v>
      </c>
      <c r="S38" s="80">
        <f t="shared" si="16"/>
        <v>0</v>
      </c>
      <c r="T38" s="219" t="str">
        <f t="shared" si="17"/>
        <v>ปกติ</v>
      </c>
      <c r="U38" s="209"/>
    </row>
    <row r="39" spans="1:21" s="4" customFormat="1" ht="18.75" customHeight="1" thickBot="1">
      <c r="A39" s="227"/>
      <c r="B39" s="359" t="s">
        <v>99</v>
      </c>
      <c r="C39" s="359" t="str">
        <f>input2!B39</f>
        <v>.../...</v>
      </c>
      <c r="D39" s="360">
        <f>input1!B39</f>
        <v>0</v>
      </c>
      <c r="E39" s="361">
        <f>input1!C39</f>
        <v>0</v>
      </c>
      <c r="F39" s="5">
        <f>input1!D39</f>
        <v>2</v>
      </c>
      <c r="G39" s="81" t="str">
        <f t="shared" si="9"/>
        <v>หญิง</v>
      </c>
      <c r="H39" s="13">
        <f>(equal1!H39+equal2!H39+equal3!H39)/3</f>
        <v>0</v>
      </c>
      <c r="I39" s="18" t="str">
        <f t="shared" si="10"/>
        <v>ปกติ</v>
      </c>
      <c r="J39" s="5">
        <f>(equal1!J39+equal2!J39+equal3!J39)/3</f>
        <v>0</v>
      </c>
      <c r="K39" s="18" t="str">
        <f t="shared" si="11"/>
        <v>ปกติ</v>
      </c>
      <c r="L39" s="19">
        <f>(equal1!L39+equal2!L39+equal3!L39)/3</f>
        <v>0</v>
      </c>
      <c r="M39" s="18" t="str">
        <f t="shared" si="12"/>
        <v>ปกติ</v>
      </c>
      <c r="N39" s="19">
        <f>(equal1!N39+equal2!N39+equal3!N39)/3</f>
        <v>0</v>
      </c>
      <c r="O39" s="18" t="str">
        <f t="shared" si="13"/>
        <v>ปกติ</v>
      </c>
      <c r="P39" s="19">
        <f>(equal1!P39+equal2!P39+equal3!P39)/3</f>
        <v>0</v>
      </c>
      <c r="Q39" s="18" t="str">
        <f t="shared" si="14"/>
        <v>ไม่มีจุดแข็ง</v>
      </c>
      <c r="R39" s="20">
        <f t="shared" si="15"/>
        <v>0</v>
      </c>
      <c r="S39" s="83">
        <f t="shared" si="16"/>
        <v>0</v>
      </c>
      <c r="T39" s="362" t="str">
        <f t="shared" si="17"/>
        <v>ปกติ</v>
      </c>
      <c r="U39" s="209"/>
    </row>
    <row r="40" spans="1:21" s="4" customFormat="1" ht="18.75" customHeight="1">
      <c r="A40" s="227"/>
      <c r="B40" s="355" t="s">
        <v>100</v>
      </c>
      <c r="C40" s="355" t="str">
        <f>input2!B40</f>
        <v>.../...</v>
      </c>
      <c r="D40" s="356">
        <f>input1!B40</f>
        <v>0</v>
      </c>
      <c r="E40" s="357">
        <f>input1!C40</f>
        <v>0</v>
      </c>
      <c r="F40" s="2">
        <f>input1!D40</f>
        <v>2</v>
      </c>
      <c r="G40" s="84" t="str">
        <f t="shared" si="9"/>
        <v>หญิง</v>
      </c>
      <c r="H40" s="22">
        <f>(equal1!H40+equal2!H40+equal3!H40)/3</f>
        <v>0</v>
      </c>
      <c r="I40" s="14" t="str">
        <f t="shared" si="10"/>
        <v>ปกติ</v>
      </c>
      <c r="J40" s="2">
        <f>(equal1!J40+equal2!J40+equal3!J40)/3</f>
        <v>0</v>
      </c>
      <c r="K40" s="14" t="str">
        <f t="shared" si="11"/>
        <v>ปกติ</v>
      </c>
      <c r="L40" s="15">
        <f>(equal1!L40+equal2!L40+equal3!L40)/3</f>
        <v>0</v>
      </c>
      <c r="M40" s="14" t="str">
        <f t="shared" si="12"/>
        <v>ปกติ</v>
      </c>
      <c r="N40" s="15">
        <f>(equal1!N40+equal2!N40+equal3!N40)/3</f>
        <v>0</v>
      </c>
      <c r="O40" s="14" t="str">
        <f t="shared" si="13"/>
        <v>ปกติ</v>
      </c>
      <c r="P40" s="15">
        <f>(equal1!P40+equal2!P40+equal3!P40)/3</f>
        <v>0</v>
      </c>
      <c r="Q40" s="14" t="str">
        <f t="shared" si="14"/>
        <v>ไม่มีจุดแข็ง</v>
      </c>
      <c r="R40" s="16">
        <f t="shared" si="15"/>
        <v>0</v>
      </c>
      <c r="S40" s="77">
        <f t="shared" si="16"/>
        <v>0</v>
      </c>
      <c r="T40" s="358" t="str">
        <f t="shared" si="17"/>
        <v>ปกติ</v>
      </c>
      <c r="U40" s="209"/>
    </row>
    <row r="41" spans="1:21" s="4" customFormat="1" ht="18.75" customHeight="1">
      <c r="A41" s="227"/>
      <c r="B41" s="221" t="s">
        <v>101</v>
      </c>
      <c r="C41" s="221" t="str">
        <f>input2!B41</f>
        <v>.../...</v>
      </c>
      <c r="D41" s="222">
        <f>input1!B41</f>
        <v>0</v>
      </c>
      <c r="E41" s="223">
        <f>input1!C41</f>
        <v>0</v>
      </c>
      <c r="F41" s="216">
        <f>input1!D41</f>
        <v>2</v>
      </c>
      <c r="G41" s="78" t="str">
        <f t="shared" si="9"/>
        <v>หญิง</v>
      </c>
      <c r="H41" s="8">
        <f>(equal1!H41+equal2!H41+equal3!H41)/3</f>
        <v>0</v>
      </c>
      <c r="I41" s="217" t="str">
        <f t="shared" si="10"/>
        <v>ปกติ</v>
      </c>
      <c r="J41" s="216">
        <f>(equal1!J41+equal2!J41+equal3!J41)/3</f>
        <v>0</v>
      </c>
      <c r="K41" s="217" t="str">
        <f t="shared" si="11"/>
        <v>ปกติ</v>
      </c>
      <c r="L41" s="6">
        <f>(equal1!L41+equal2!L41+equal3!L41)/3</f>
        <v>0</v>
      </c>
      <c r="M41" s="217" t="str">
        <f t="shared" si="12"/>
        <v>ปกติ</v>
      </c>
      <c r="N41" s="6">
        <f>(equal1!N41+equal2!N41+equal3!N41)/3</f>
        <v>0</v>
      </c>
      <c r="O41" s="217" t="str">
        <f t="shared" si="13"/>
        <v>ปกติ</v>
      </c>
      <c r="P41" s="6">
        <f>(equal1!P41+equal2!P41+equal3!P41)/3</f>
        <v>0</v>
      </c>
      <c r="Q41" s="217" t="str">
        <f t="shared" si="14"/>
        <v>ไม่มีจุดแข็ง</v>
      </c>
      <c r="R41" s="218">
        <f t="shared" si="15"/>
        <v>0</v>
      </c>
      <c r="S41" s="80">
        <f t="shared" si="16"/>
        <v>0</v>
      </c>
      <c r="T41" s="219" t="str">
        <f t="shared" si="17"/>
        <v>ปกติ</v>
      </c>
      <c r="U41" s="209"/>
    </row>
    <row r="42" spans="1:21" s="4" customFormat="1" ht="18.75" customHeight="1">
      <c r="A42" s="227"/>
      <c r="B42" s="221" t="s">
        <v>102</v>
      </c>
      <c r="C42" s="221" t="str">
        <f>input2!B42</f>
        <v>.../...</v>
      </c>
      <c r="D42" s="222">
        <f>input1!B42</f>
        <v>0</v>
      </c>
      <c r="E42" s="223">
        <f>input1!C42</f>
        <v>0</v>
      </c>
      <c r="F42" s="216">
        <f>input1!D42</f>
        <v>2</v>
      </c>
      <c r="G42" s="78" t="str">
        <f t="shared" si="9"/>
        <v>หญิง</v>
      </c>
      <c r="H42" s="8">
        <f>(equal1!H42+equal2!H42+equal3!H42)/3</f>
        <v>0</v>
      </c>
      <c r="I42" s="217" t="str">
        <f t="shared" si="10"/>
        <v>ปกติ</v>
      </c>
      <c r="J42" s="216">
        <f>(equal1!J42+equal2!J42+equal3!J42)/3</f>
        <v>0</v>
      </c>
      <c r="K42" s="217" t="str">
        <f t="shared" si="11"/>
        <v>ปกติ</v>
      </c>
      <c r="L42" s="6">
        <f>(equal1!L42+equal2!L42+equal3!L42)/3</f>
        <v>0</v>
      </c>
      <c r="M42" s="217" t="str">
        <f t="shared" si="12"/>
        <v>ปกติ</v>
      </c>
      <c r="N42" s="6">
        <f>(equal1!N42+equal2!N42+equal3!N42)/3</f>
        <v>0</v>
      </c>
      <c r="O42" s="217" t="str">
        <f t="shared" si="13"/>
        <v>ปกติ</v>
      </c>
      <c r="P42" s="6">
        <f>(equal1!P42+equal2!P42+equal3!P42)/3</f>
        <v>0</v>
      </c>
      <c r="Q42" s="217" t="str">
        <f t="shared" si="14"/>
        <v>ไม่มีจุดแข็ง</v>
      </c>
      <c r="R42" s="218">
        <f t="shared" si="15"/>
        <v>0</v>
      </c>
      <c r="S42" s="80">
        <f t="shared" si="16"/>
        <v>0</v>
      </c>
      <c r="T42" s="219" t="str">
        <f t="shared" si="17"/>
        <v>ปกติ</v>
      </c>
      <c r="U42" s="209"/>
    </row>
    <row r="43" spans="1:21" s="4" customFormat="1" ht="18.75" customHeight="1">
      <c r="A43" s="227"/>
      <c r="B43" s="221" t="s">
        <v>103</v>
      </c>
      <c r="C43" s="221" t="str">
        <f>input2!B43</f>
        <v>.../...</v>
      </c>
      <c r="D43" s="222">
        <f>input1!B43</f>
        <v>0</v>
      </c>
      <c r="E43" s="223">
        <f>input1!C43</f>
        <v>0</v>
      </c>
      <c r="F43" s="216">
        <f>input1!D43</f>
        <v>2</v>
      </c>
      <c r="G43" s="78" t="str">
        <f t="shared" si="9"/>
        <v>หญิง</v>
      </c>
      <c r="H43" s="8">
        <f>(equal1!H43+equal2!H43+equal3!H43)/3</f>
        <v>0</v>
      </c>
      <c r="I43" s="217" t="str">
        <f t="shared" si="10"/>
        <v>ปกติ</v>
      </c>
      <c r="J43" s="216">
        <f>(equal1!J43+equal2!J43+equal3!J43)/3</f>
        <v>0</v>
      </c>
      <c r="K43" s="217" t="str">
        <f t="shared" si="11"/>
        <v>ปกติ</v>
      </c>
      <c r="L43" s="6">
        <f>(equal1!L43+equal2!L43+equal3!L43)/3</f>
        <v>0</v>
      </c>
      <c r="M43" s="217" t="str">
        <f t="shared" si="12"/>
        <v>ปกติ</v>
      </c>
      <c r="N43" s="6">
        <f>(equal1!N43+equal2!N43+equal3!N43)/3</f>
        <v>0</v>
      </c>
      <c r="O43" s="217" t="str">
        <f t="shared" si="13"/>
        <v>ปกติ</v>
      </c>
      <c r="P43" s="6">
        <f>(equal1!P43+equal2!P43+equal3!P43)/3</f>
        <v>0</v>
      </c>
      <c r="Q43" s="217" t="str">
        <f t="shared" si="14"/>
        <v>ไม่มีจุดแข็ง</v>
      </c>
      <c r="R43" s="218">
        <f t="shared" si="15"/>
        <v>0</v>
      </c>
      <c r="S43" s="80">
        <f t="shared" si="16"/>
        <v>0</v>
      </c>
      <c r="T43" s="219" t="str">
        <f t="shared" si="17"/>
        <v>ปกติ</v>
      </c>
      <c r="U43" s="209"/>
    </row>
    <row r="44" spans="1:21" s="4" customFormat="1" ht="18.75" customHeight="1" thickBot="1">
      <c r="A44" s="227"/>
      <c r="B44" s="359" t="s">
        <v>104</v>
      </c>
      <c r="C44" s="359" t="str">
        <f>input2!B44</f>
        <v>.../...</v>
      </c>
      <c r="D44" s="360">
        <f>input1!B44</f>
        <v>0</v>
      </c>
      <c r="E44" s="361">
        <f>input1!C44</f>
        <v>0</v>
      </c>
      <c r="F44" s="5">
        <f>input1!D44</f>
        <v>2</v>
      </c>
      <c r="G44" s="81" t="str">
        <f t="shared" si="9"/>
        <v>หญิง</v>
      </c>
      <c r="H44" s="13">
        <f>(equal1!H44+equal2!H44+equal3!H44)/3</f>
        <v>0</v>
      </c>
      <c r="I44" s="18" t="str">
        <f t="shared" si="10"/>
        <v>ปกติ</v>
      </c>
      <c r="J44" s="5">
        <f>(equal1!J44+equal2!J44+equal3!J44)/3</f>
        <v>0</v>
      </c>
      <c r="K44" s="18" t="str">
        <f t="shared" si="11"/>
        <v>ปกติ</v>
      </c>
      <c r="L44" s="19">
        <f>(equal1!L44+equal2!L44+equal3!L44)/3</f>
        <v>0</v>
      </c>
      <c r="M44" s="18" t="str">
        <f t="shared" si="12"/>
        <v>ปกติ</v>
      </c>
      <c r="N44" s="19">
        <f>(equal1!N44+equal2!N44+equal3!N44)/3</f>
        <v>0</v>
      </c>
      <c r="O44" s="18" t="str">
        <f t="shared" si="13"/>
        <v>ปกติ</v>
      </c>
      <c r="P44" s="19">
        <f>(equal1!P44+equal2!P44+equal3!P44)/3</f>
        <v>0</v>
      </c>
      <c r="Q44" s="18" t="str">
        <f t="shared" si="14"/>
        <v>ไม่มีจุดแข็ง</v>
      </c>
      <c r="R44" s="20">
        <f t="shared" si="15"/>
        <v>0</v>
      </c>
      <c r="S44" s="83">
        <f t="shared" si="16"/>
        <v>0</v>
      </c>
      <c r="T44" s="362" t="str">
        <f t="shared" si="17"/>
        <v>ปกติ</v>
      </c>
      <c r="U44" s="209"/>
    </row>
    <row r="45" spans="1:21" s="4" customFormat="1" ht="18.75" customHeight="1">
      <c r="A45" s="227"/>
      <c r="B45" s="355" t="s">
        <v>105</v>
      </c>
      <c r="C45" s="355" t="str">
        <f>input2!B45</f>
        <v>.../...</v>
      </c>
      <c r="D45" s="356">
        <f>input1!B45</f>
        <v>0</v>
      </c>
      <c r="E45" s="357">
        <f>input1!C45</f>
        <v>0</v>
      </c>
      <c r="F45" s="2">
        <f>input1!D45</f>
        <v>2</v>
      </c>
      <c r="G45" s="84" t="str">
        <f t="shared" si="9"/>
        <v>หญิง</v>
      </c>
      <c r="H45" s="22">
        <f>(equal1!H45+equal2!H45+equal3!H45)/3</f>
        <v>0</v>
      </c>
      <c r="I45" s="14" t="str">
        <f t="shared" si="10"/>
        <v>ปกติ</v>
      </c>
      <c r="J45" s="2">
        <f>(equal1!J45+equal2!J45+equal3!J45)/3</f>
        <v>0</v>
      </c>
      <c r="K45" s="14" t="str">
        <f t="shared" si="11"/>
        <v>ปกติ</v>
      </c>
      <c r="L45" s="15">
        <f>(equal1!L45+equal2!L45+equal3!L45)/3</f>
        <v>0</v>
      </c>
      <c r="M45" s="14" t="str">
        <f t="shared" si="12"/>
        <v>ปกติ</v>
      </c>
      <c r="N45" s="15">
        <f>(equal1!N45+equal2!N45+equal3!N45)/3</f>
        <v>0</v>
      </c>
      <c r="O45" s="14" t="str">
        <f t="shared" si="13"/>
        <v>ปกติ</v>
      </c>
      <c r="P45" s="15">
        <f>(equal1!P45+equal2!P45+equal3!P45)/3</f>
        <v>0</v>
      </c>
      <c r="Q45" s="14" t="str">
        <f t="shared" si="14"/>
        <v>ไม่มีจุดแข็ง</v>
      </c>
      <c r="R45" s="16">
        <f t="shared" si="15"/>
        <v>0</v>
      </c>
      <c r="S45" s="77">
        <f t="shared" si="16"/>
        <v>0</v>
      </c>
      <c r="T45" s="358" t="str">
        <f t="shared" si="17"/>
        <v>ปกติ</v>
      </c>
      <c r="U45" s="209"/>
    </row>
    <row r="46" spans="1:21" s="4" customFormat="1" ht="18.75" customHeight="1">
      <c r="A46" s="227"/>
      <c r="B46" s="221" t="s">
        <v>106</v>
      </c>
      <c r="C46" s="221" t="str">
        <f>input2!B46</f>
        <v>.../...</v>
      </c>
      <c r="D46" s="222">
        <f>input1!B46</f>
        <v>0</v>
      </c>
      <c r="E46" s="223">
        <f>input1!C46</f>
        <v>0</v>
      </c>
      <c r="F46" s="216">
        <f>input1!D46</f>
        <v>2</v>
      </c>
      <c r="G46" s="78" t="str">
        <f t="shared" si="9"/>
        <v>หญิง</v>
      </c>
      <c r="H46" s="8">
        <f>(equal1!H46+equal2!H46+equal3!H46)/3</f>
        <v>0</v>
      </c>
      <c r="I46" s="217" t="str">
        <f t="shared" si="10"/>
        <v>ปกติ</v>
      </c>
      <c r="J46" s="216">
        <f>(equal1!J46+equal2!J46+equal3!J46)/3</f>
        <v>0</v>
      </c>
      <c r="K46" s="217" t="str">
        <f t="shared" si="11"/>
        <v>ปกติ</v>
      </c>
      <c r="L46" s="6">
        <f>(equal1!L46+equal2!L46+equal3!L46)/3</f>
        <v>0</v>
      </c>
      <c r="M46" s="217" t="str">
        <f t="shared" si="12"/>
        <v>ปกติ</v>
      </c>
      <c r="N46" s="6">
        <f>(equal1!N46+equal2!N46+equal3!N46)/3</f>
        <v>0</v>
      </c>
      <c r="O46" s="217" t="str">
        <f t="shared" si="13"/>
        <v>ปกติ</v>
      </c>
      <c r="P46" s="6">
        <f>(equal1!P46+equal2!P46+equal3!P46)/3</f>
        <v>0</v>
      </c>
      <c r="Q46" s="217" t="str">
        <f t="shared" si="14"/>
        <v>ไม่มีจุดแข็ง</v>
      </c>
      <c r="R46" s="218">
        <f t="shared" si="15"/>
        <v>0</v>
      </c>
      <c r="S46" s="80">
        <f t="shared" si="16"/>
        <v>0</v>
      </c>
      <c r="T46" s="219" t="str">
        <f t="shared" si="17"/>
        <v>ปกติ</v>
      </c>
      <c r="U46" s="209"/>
    </row>
    <row r="47" spans="1:21" s="4" customFormat="1" ht="18.75" customHeight="1">
      <c r="A47" s="227"/>
      <c r="B47" s="221" t="s">
        <v>107</v>
      </c>
      <c r="C47" s="221" t="str">
        <f>input2!B47</f>
        <v>.../...</v>
      </c>
      <c r="D47" s="222">
        <f>input1!B47</f>
        <v>0</v>
      </c>
      <c r="E47" s="223">
        <f>input1!C47</f>
        <v>0</v>
      </c>
      <c r="F47" s="216">
        <f>input1!D47</f>
        <v>2</v>
      </c>
      <c r="G47" s="78" t="str">
        <f t="shared" si="9"/>
        <v>หญิง</v>
      </c>
      <c r="H47" s="8">
        <f>(equal1!H47+equal2!H47+equal3!H47)/3</f>
        <v>0</v>
      </c>
      <c r="I47" s="217" t="str">
        <f t="shared" si="10"/>
        <v>ปกติ</v>
      </c>
      <c r="J47" s="216">
        <f>(equal1!J47+equal2!J47+equal3!J47)/3</f>
        <v>0</v>
      </c>
      <c r="K47" s="217" t="str">
        <f t="shared" si="11"/>
        <v>ปกติ</v>
      </c>
      <c r="L47" s="6">
        <f>(equal1!L47+equal2!L47+equal3!L47)/3</f>
        <v>0</v>
      </c>
      <c r="M47" s="217" t="str">
        <f t="shared" si="12"/>
        <v>ปกติ</v>
      </c>
      <c r="N47" s="6">
        <f>(equal1!N47+equal2!N47+equal3!N47)/3</f>
        <v>0</v>
      </c>
      <c r="O47" s="217" t="str">
        <f t="shared" si="13"/>
        <v>ปกติ</v>
      </c>
      <c r="P47" s="6">
        <f>(equal1!P47+equal2!P47+equal3!P47)/3</f>
        <v>0</v>
      </c>
      <c r="Q47" s="217" t="str">
        <f t="shared" si="14"/>
        <v>ไม่มีจุดแข็ง</v>
      </c>
      <c r="R47" s="218">
        <f t="shared" si="15"/>
        <v>0</v>
      </c>
      <c r="S47" s="80">
        <f t="shared" si="16"/>
        <v>0</v>
      </c>
      <c r="T47" s="219" t="str">
        <f t="shared" si="17"/>
        <v>ปกติ</v>
      </c>
      <c r="U47" s="209"/>
    </row>
    <row r="48" spans="1:21" s="4" customFormat="1" ht="18.75" customHeight="1">
      <c r="A48" s="227"/>
      <c r="B48" s="221" t="s">
        <v>108</v>
      </c>
      <c r="C48" s="221" t="str">
        <f>input2!B48</f>
        <v>.../...</v>
      </c>
      <c r="D48" s="222">
        <f>input1!B48</f>
        <v>0</v>
      </c>
      <c r="E48" s="223">
        <f>input1!C48</f>
        <v>0</v>
      </c>
      <c r="F48" s="216">
        <f>input1!D48</f>
        <v>2</v>
      </c>
      <c r="G48" s="78" t="str">
        <f t="shared" si="9"/>
        <v>หญิง</v>
      </c>
      <c r="H48" s="8">
        <f>(equal1!H48+equal2!H48+equal3!H48)/3</f>
        <v>0</v>
      </c>
      <c r="I48" s="217" t="str">
        <f t="shared" si="10"/>
        <v>ปกติ</v>
      </c>
      <c r="J48" s="216">
        <f>(equal1!J48+equal2!J48+equal3!J48)/3</f>
        <v>0</v>
      </c>
      <c r="K48" s="217" t="str">
        <f t="shared" si="11"/>
        <v>ปกติ</v>
      </c>
      <c r="L48" s="6">
        <f>(equal1!L48+equal2!L48+equal3!L48)/3</f>
        <v>0</v>
      </c>
      <c r="M48" s="217" t="str">
        <f t="shared" si="12"/>
        <v>ปกติ</v>
      </c>
      <c r="N48" s="6">
        <f>(equal1!N48+equal2!N48+equal3!N48)/3</f>
        <v>0</v>
      </c>
      <c r="O48" s="217" t="str">
        <f t="shared" si="13"/>
        <v>ปกติ</v>
      </c>
      <c r="P48" s="6">
        <f>(equal1!P48+equal2!P48+equal3!P48)/3</f>
        <v>0</v>
      </c>
      <c r="Q48" s="217" t="str">
        <f t="shared" si="14"/>
        <v>ไม่มีจุดแข็ง</v>
      </c>
      <c r="R48" s="218">
        <f t="shared" si="15"/>
        <v>0</v>
      </c>
      <c r="S48" s="80">
        <f t="shared" si="16"/>
        <v>0</v>
      </c>
      <c r="T48" s="219" t="str">
        <f t="shared" si="17"/>
        <v>ปกติ</v>
      </c>
      <c r="U48" s="209"/>
    </row>
    <row r="49" spans="1:21" s="4" customFormat="1" ht="18.75" customHeight="1" thickBot="1">
      <c r="A49" s="227"/>
      <c r="B49" s="359" t="s">
        <v>109</v>
      </c>
      <c r="C49" s="359" t="str">
        <f>input2!B49</f>
        <v>.../...</v>
      </c>
      <c r="D49" s="360">
        <f>input1!B49</f>
        <v>0</v>
      </c>
      <c r="E49" s="361">
        <f>input1!C49</f>
        <v>0</v>
      </c>
      <c r="F49" s="5">
        <f>input1!D49</f>
        <v>2</v>
      </c>
      <c r="G49" s="81" t="str">
        <f t="shared" si="9"/>
        <v>หญิง</v>
      </c>
      <c r="H49" s="13">
        <f>(equal1!H49+equal2!H49+equal3!H49)/3</f>
        <v>0</v>
      </c>
      <c r="I49" s="18" t="str">
        <f t="shared" si="10"/>
        <v>ปกติ</v>
      </c>
      <c r="J49" s="5">
        <f>(equal1!J49+equal2!J49+equal3!J49)/3</f>
        <v>0</v>
      </c>
      <c r="K49" s="18" t="str">
        <f t="shared" si="11"/>
        <v>ปกติ</v>
      </c>
      <c r="L49" s="19">
        <f>(equal1!L49+equal2!L49+equal3!L49)/3</f>
        <v>0</v>
      </c>
      <c r="M49" s="18" t="str">
        <f t="shared" si="12"/>
        <v>ปกติ</v>
      </c>
      <c r="N49" s="19">
        <f>(equal1!N49+equal2!N49+equal3!N49)/3</f>
        <v>0</v>
      </c>
      <c r="O49" s="18" t="str">
        <f t="shared" si="13"/>
        <v>ปกติ</v>
      </c>
      <c r="P49" s="19">
        <f>(equal1!P49+equal2!P49+equal3!P49)/3</f>
        <v>0</v>
      </c>
      <c r="Q49" s="18" t="str">
        <f t="shared" si="14"/>
        <v>ไม่มีจุดแข็ง</v>
      </c>
      <c r="R49" s="20">
        <f t="shared" si="15"/>
        <v>0</v>
      </c>
      <c r="S49" s="83">
        <f t="shared" si="16"/>
        <v>0</v>
      </c>
      <c r="T49" s="362" t="str">
        <f t="shared" si="17"/>
        <v>ปกติ</v>
      </c>
      <c r="U49" s="209"/>
    </row>
    <row r="50" spans="1:21" s="4" customFormat="1" ht="18.75" customHeight="1">
      <c r="A50" s="227"/>
      <c r="B50" s="355" t="s">
        <v>110</v>
      </c>
      <c r="C50" s="355" t="str">
        <f>input2!B50</f>
        <v>.../...</v>
      </c>
      <c r="D50" s="356">
        <f>input1!B50</f>
        <v>0</v>
      </c>
      <c r="E50" s="357">
        <f>input1!C50</f>
        <v>0</v>
      </c>
      <c r="F50" s="2">
        <f>input1!D50</f>
        <v>2</v>
      </c>
      <c r="G50" s="84" t="str">
        <f t="shared" si="9"/>
        <v>หญิง</v>
      </c>
      <c r="H50" s="22">
        <f>(equal1!H50+equal2!H50+equal3!H50)/3</f>
        <v>0</v>
      </c>
      <c r="I50" s="14" t="str">
        <f t="shared" si="10"/>
        <v>ปกติ</v>
      </c>
      <c r="J50" s="2">
        <f>(equal1!J50+equal2!J50+equal3!J50)/3</f>
        <v>0</v>
      </c>
      <c r="K50" s="14" t="str">
        <f t="shared" si="11"/>
        <v>ปกติ</v>
      </c>
      <c r="L50" s="15">
        <f>(equal1!L50+equal2!L50+equal3!L50)/3</f>
        <v>0</v>
      </c>
      <c r="M50" s="14" t="str">
        <f t="shared" si="12"/>
        <v>ปกติ</v>
      </c>
      <c r="N50" s="15">
        <f>(equal1!N50+equal2!N50+equal3!N50)/3</f>
        <v>0</v>
      </c>
      <c r="O50" s="14" t="str">
        <f t="shared" si="13"/>
        <v>ปกติ</v>
      </c>
      <c r="P50" s="15">
        <f>(equal1!P50+equal2!P50+equal3!P50)/3</f>
        <v>0</v>
      </c>
      <c r="Q50" s="14" t="str">
        <f t="shared" si="14"/>
        <v>ไม่มีจุดแข็ง</v>
      </c>
      <c r="R50" s="16">
        <f t="shared" si="15"/>
        <v>0</v>
      </c>
      <c r="S50" s="77">
        <f t="shared" si="16"/>
        <v>0</v>
      </c>
      <c r="T50" s="358" t="str">
        <f t="shared" si="17"/>
        <v>ปกติ</v>
      </c>
      <c r="U50" s="209"/>
    </row>
    <row r="51" spans="1:21" s="4" customFormat="1" ht="18.75" customHeight="1">
      <c r="A51" s="227"/>
      <c r="B51" s="221" t="s">
        <v>111</v>
      </c>
      <c r="C51" s="221" t="str">
        <f>input2!B51</f>
        <v>.../...</v>
      </c>
      <c r="D51" s="222">
        <f>input1!B51</f>
        <v>0</v>
      </c>
      <c r="E51" s="223">
        <f>input1!C51</f>
        <v>0</v>
      </c>
      <c r="F51" s="216">
        <f>input1!D51</f>
        <v>2</v>
      </c>
      <c r="G51" s="78" t="str">
        <f t="shared" si="9"/>
        <v>หญิง</v>
      </c>
      <c r="H51" s="8">
        <f>(equal1!H51+equal2!H51+equal3!H51)/3</f>
        <v>0</v>
      </c>
      <c r="I51" s="217" t="str">
        <f t="shared" si="10"/>
        <v>ปกติ</v>
      </c>
      <c r="J51" s="216">
        <f>(equal1!J51+equal2!J51+equal3!J51)/3</f>
        <v>0</v>
      </c>
      <c r="K51" s="217" t="str">
        <f t="shared" si="11"/>
        <v>ปกติ</v>
      </c>
      <c r="L51" s="6">
        <f>(equal1!L51+equal2!L51+equal3!L51)/3</f>
        <v>0</v>
      </c>
      <c r="M51" s="217" t="str">
        <f t="shared" si="12"/>
        <v>ปกติ</v>
      </c>
      <c r="N51" s="6">
        <f>(equal1!N51+equal2!N51+equal3!N51)/3</f>
        <v>0</v>
      </c>
      <c r="O51" s="217" t="str">
        <f t="shared" si="13"/>
        <v>ปกติ</v>
      </c>
      <c r="P51" s="6">
        <f>(equal1!P51+equal2!P51+equal3!P51)/3</f>
        <v>0</v>
      </c>
      <c r="Q51" s="217" t="str">
        <f t="shared" si="14"/>
        <v>ไม่มีจุดแข็ง</v>
      </c>
      <c r="R51" s="218">
        <f t="shared" si="15"/>
        <v>0</v>
      </c>
      <c r="S51" s="80">
        <f t="shared" si="16"/>
        <v>0</v>
      </c>
      <c r="T51" s="219" t="str">
        <f t="shared" si="17"/>
        <v>ปกติ</v>
      </c>
      <c r="U51" s="209"/>
    </row>
    <row r="52" spans="1:21" s="4" customFormat="1" ht="18.75" customHeight="1">
      <c r="A52" s="227"/>
      <c r="B52" s="221" t="s">
        <v>112</v>
      </c>
      <c r="C52" s="221" t="str">
        <f>input2!B52</f>
        <v>.../...</v>
      </c>
      <c r="D52" s="222">
        <f>input1!B52</f>
        <v>0</v>
      </c>
      <c r="E52" s="223">
        <f>input1!C52</f>
        <v>0</v>
      </c>
      <c r="F52" s="216">
        <f>input1!D52</f>
        <v>2</v>
      </c>
      <c r="G52" s="78" t="str">
        <f t="shared" si="9"/>
        <v>หญิง</v>
      </c>
      <c r="H52" s="8">
        <f>(equal1!H52+equal2!H52+equal3!H52)/3</f>
        <v>0</v>
      </c>
      <c r="I52" s="217" t="str">
        <f t="shared" si="10"/>
        <v>ปกติ</v>
      </c>
      <c r="J52" s="216">
        <f>(equal1!J52+equal2!J52+equal3!J52)/3</f>
        <v>0</v>
      </c>
      <c r="K52" s="217" t="str">
        <f t="shared" si="11"/>
        <v>ปกติ</v>
      </c>
      <c r="L52" s="6">
        <f>(equal1!L52+equal2!L52+equal3!L52)/3</f>
        <v>0</v>
      </c>
      <c r="M52" s="217" t="str">
        <f t="shared" si="12"/>
        <v>ปกติ</v>
      </c>
      <c r="N52" s="6">
        <f>(equal1!N52+equal2!N52+equal3!N52)/3</f>
        <v>0</v>
      </c>
      <c r="O52" s="217" t="str">
        <f t="shared" si="13"/>
        <v>ปกติ</v>
      </c>
      <c r="P52" s="6">
        <f>(equal1!P52+equal2!P52+equal3!P52)/3</f>
        <v>0</v>
      </c>
      <c r="Q52" s="217" t="str">
        <f t="shared" si="14"/>
        <v>ไม่มีจุดแข็ง</v>
      </c>
      <c r="R52" s="218">
        <f t="shared" si="15"/>
        <v>0</v>
      </c>
      <c r="S52" s="80">
        <f t="shared" si="16"/>
        <v>0</v>
      </c>
      <c r="T52" s="219" t="str">
        <f t="shared" si="17"/>
        <v>ปกติ</v>
      </c>
      <c r="U52" s="209"/>
    </row>
    <row r="53" spans="1:21" s="4" customFormat="1" ht="18.75" customHeight="1">
      <c r="A53" s="227"/>
      <c r="B53" s="221" t="s">
        <v>113</v>
      </c>
      <c r="C53" s="221" t="str">
        <f>input2!B53</f>
        <v>.../...</v>
      </c>
      <c r="D53" s="222">
        <f>input1!B53</f>
        <v>0</v>
      </c>
      <c r="E53" s="223">
        <f>input1!C53</f>
        <v>0</v>
      </c>
      <c r="F53" s="216">
        <f>input1!D53</f>
        <v>2</v>
      </c>
      <c r="G53" s="78" t="str">
        <f t="shared" si="9"/>
        <v>หญิง</v>
      </c>
      <c r="H53" s="8">
        <f>(equal1!H53+equal2!H53+equal3!H53)/3</f>
        <v>0</v>
      </c>
      <c r="I53" s="217" t="str">
        <f t="shared" si="10"/>
        <v>ปกติ</v>
      </c>
      <c r="J53" s="216">
        <f>(equal1!J53+equal2!J53+equal3!J53)/3</f>
        <v>0</v>
      </c>
      <c r="K53" s="217" t="str">
        <f t="shared" si="11"/>
        <v>ปกติ</v>
      </c>
      <c r="L53" s="6">
        <f>(equal1!L53+equal2!L53+equal3!L53)/3</f>
        <v>0</v>
      </c>
      <c r="M53" s="217" t="str">
        <f t="shared" si="12"/>
        <v>ปกติ</v>
      </c>
      <c r="N53" s="6">
        <f>(equal1!N53+equal2!N53+equal3!N53)/3</f>
        <v>0</v>
      </c>
      <c r="O53" s="217" t="str">
        <f t="shared" si="13"/>
        <v>ปกติ</v>
      </c>
      <c r="P53" s="6">
        <f>(equal1!P53+equal2!P53+equal3!P53)/3</f>
        <v>0</v>
      </c>
      <c r="Q53" s="217" t="str">
        <f t="shared" si="14"/>
        <v>ไม่มีจุดแข็ง</v>
      </c>
      <c r="R53" s="218">
        <f t="shared" si="15"/>
        <v>0</v>
      </c>
      <c r="S53" s="80">
        <f t="shared" si="16"/>
        <v>0</v>
      </c>
      <c r="T53" s="219" t="str">
        <f t="shared" si="17"/>
        <v>ปกติ</v>
      </c>
      <c r="U53" s="209"/>
    </row>
    <row r="54" spans="1:21" s="4" customFormat="1" ht="23.25" thickBot="1">
      <c r="A54" s="227"/>
      <c r="B54" s="359" t="s">
        <v>114</v>
      </c>
      <c r="C54" s="359" t="str">
        <f>input2!B54</f>
        <v>.../...</v>
      </c>
      <c r="D54" s="360">
        <f>input1!B54</f>
        <v>0</v>
      </c>
      <c r="E54" s="361">
        <f>input1!C54</f>
        <v>0</v>
      </c>
      <c r="F54" s="5">
        <f>input1!D54</f>
        <v>2</v>
      </c>
      <c r="G54" s="81" t="str">
        <f t="shared" si="9"/>
        <v>หญิง</v>
      </c>
      <c r="H54" s="13">
        <f>(equal1!H54+equal2!H54+equal3!H54)/3</f>
        <v>0</v>
      </c>
      <c r="I54" s="18" t="str">
        <f t="shared" si="10"/>
        <v>ปกติ</v>
      </c>
      <c r="J54" s="5">
        <f>(equal1!J54+equal2!J54+equal3!J54)/3</f>
        <v>0</v>
      </c>
      <c r="K54" s="18" t="str">
        <f t="shared" si="11"/>
        <v>ปกติ</v>
      </c>
      <c r="L54" s="19">
        <f>(equal1!L54+equal2!L54+equal3!L54)/3</f>
        <v>0</v>
      </c>
      <c r="M54" s="18" t="str">
        <f t="shared" si="12"/>
        <v>ปกติ</v>
      </c>
      <c r="N54" s="19">
        <f>(equal1!N54+equal2!N54+equal3!N54)/3</f>
        <v>0</v>
      </c>
      <c r="O54" s="18" t="str">
        <f t="shared" si="13"/>
        <v>ปกติ</v>
      </c>
      <c r="P54" s="19">
        <f>(equal1!P54+equal2!P54+equal3!P54)/3</f>
        <v>0</v>
      </c>
      <c r="Q54" s="18" t="str">
        <f t="shared" si="14"/>
        <v>ไม่มีจุดแข็ง</v>
      </c>
      <c r="R54" s="20">
        <f t="shared" si="15"/>
        <v>0</v>
      </c>
      <c r="S54" s="83">
        <f t="shared" si="16"/>
        <v>0</v>
      </c>
      <c r="T54" s="362" t="str">
        <f t="shared" si="17"/>
        <v>ปกติ</v>
      </c>
      <c r="U54" s="209"/>
    </row>
    <row r="55" spans="1:21" s="4" customFormat="1" ht="18.75" customHeight="1">
      <c r="A55" s="227"/>
      <c r="B55" s="99"/>
      <c r="C55" s="99"/>
      <c r="D55" s="210"/>
      <c r="E55" s="20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209"/>
    </row>
    <row r="56" spans="1:21" s="4" customFormat="1" ht="18.75" customHeight="1">
      <c r="A56" s="227"/>
      <c r="B56" s="99"/>
      <c r="C56" s="99"/>
      <c r="D56" s="210"/>
      <c r="E56" s="20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209"/>
    </row>
    <row r="57" spans="1:21" ht="18.75" customHeight="1">
      <c r="A57" s="226"/>
      <c r="B57" s="99"/>
      <c r="C57" s="99"/>
      <c r="D57" s="210" t="str">
        <f>report1!D57</f>
        <v>(ลงชื่อ)</v>
      </c>
      <c r="E57" s="208"/>
      <c r="F57" s="99"/>
      <c r="G57" s="99"/>
      <c r="H57" s="99"/>
      <c r="I57" s="99"/>
      <c r="J57" s="99"/>
      <c r="K57" s="99"/>
      <c r="L57" s="99"/>
      <c r="M57" s="99" t="str">
        <f>report1!M57</f>
        <v>                 (ลงชื่อ)</v>
      </c>
      <c r="N57" s="99"/>
      <c r="O57" s="99"/>
      <c r="P57" s="99"/>
      <c r="Q57" s="99"/>
      <c r="R57" s="99"/>
      <c r="S57" s="99"/>
      <c r="T57" s="99"/>
      <c r="U57" s="11"/>
    </row>
    <row r="58" spans="1:21" ht="18.75" customHeight="1">
      <c r="A58" s="226"/>
      <c r="B58" s="99"/>
      <c r="C58" s="99"/>
      <c r="D58" s="210"/>
      <c r="E58" s="225" t="str">
        <f>report1!E58</f>
        <v>(...........................................................)</v>
      </c>
      <c r="F58" s="99"/>
      <c r="G58" s="99"/>
      <c r="H58" s="99"/>
      <c r="I58" s="99"/>
      <c r="J58" s="99"/>
      <c r="K58" s="99"/>
      <c r="L58" s="99"/>
      <c r="M58" s="99"/>
      <c r="N58" s="99"/>
      <c r="O58" s="414" t="str">
        <f>report1!O58</f>
        <v>(.......................................................)</v>
      </c>
      <c r="P58" s="414"/>
      <c r="Q58" s="414"/>
      <c r="R58" s="99"/>
      <c r="S58" s="99"/>
      <c r="T58" s="99"/>
      <c r="U58" s="11"/>
    </row>
    <row r="59" spans="1:21" ht="18.75" customHeight="1">
      <c r="A59" s="226"/>
      <c r="B59" s="99"/>
      <c r="C59" s="99"/>
      <c r="D59" s="210"/>
      <c r="E59" s="210" t="str">
        <f>report1!E59</f>
        <v>      ครูที่ปรึกษา</v>
      </c>
      <c r="F59" s="99"/>
      <c r="G59" s="99"/>
      <c r="H59" s="99"/>
      <c r="I59" s="99"/>
      <c r="J59" s="99"/>
      <c r="K59" s="99"/>
      <c r="L59" s="99"/>
      <c r="M59" s="99"/>
      <c r="N59" s="99"/>
      <c r="O59" s="414" t="str">
        <f>report1!O59</f>
        <v>ครูที่ปรึกษา</v>
      </c>
      <c r="P59" s="414"/>
      <c r="Q59" s="414"/>
      <c r="R59" s="99"/>
      <c r="S59" s="99"/>
      <c r="T59" s="99"/>
      <c r="U59" s="11"/>
    </row>
    <row r="60" spans="1:20" s="151" customFormat="1" ht="18.75" customHeight="1">
      <c r="A60" s="141"/>
      <c r="B60" s="99"/>
      <c r="C60" s="97"/>
      <c r="D60" s="172"/>
      <c r="E60" s="99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228"/>
    </row>
    <row r="61" spans="1:21" ht="18.75" customHeight="1">
      <c r="A61" s="226"/>
      <c r="B61" s="407"/>
      <c r="C61" s="407"/>
      <c r="D61" s="407"/>
      <c r="E61" s="407"/>
      <c r="F61" s="407"/>
      <c r="G61" s="407"/>
      <c r="H61" s="230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11"/>
    </row>
    <row r="62" spans="1:21" ht="18.75" customHeight="1">
      <c r="A62" s="226"/>
      <c r="B62" s="407"/>
      <c r="C62" s="407"/>
      <c r="D62" s="407"/>
      <c r="E62" s="407"/>
      <c r="F62" s="407"/>
      <c r="G62" s="407"/>
      <c r="H62" s="230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11"/>
    </row>
    <row r="63" spans="1:21" ht="18.75" customHeight="1">
      <c r="A63" s="226"/>
      <c r="B63" s="229"/>
      <c r="C63" s="229"/>
      <c r="D63" s="229"/>
      <c r="E63" s="229"/>
      <c r="F63" s="229"/>
      <c r="G63" s="229"/>
      <c r="H63" s="230"/>
      <c r="I63" s="229"/>
      <c r="J63" s="231"/>
      <c r="K63" s="229"/>
      <c r="L63" s="231"/>
      <c r="M63" s="229"/>
      <c r="N63" s="231"/>
      <c r="O63" s="229"/>
      <c r="P63" s="231"/>
      <c r="Q63" s="229"/>
      <c r="R63" s="231"/>
      <c r="S63" s="231"/>
      <c r="T63" s="229"/>
      <c r="U63" s="11"/>
    </row>
    <row r="64" spans="1:21" ht="15.75" customHeight="1">
      <c r="A64" s="11"/>
      <c r="B64" s="149"/>
      <c r="C64" s="224"/>
      <c r="D64" s="220"/>
      <c r="E64" s="211"/>
      <c r="F64" s="99"/>
      <c r="G64" s="206"/>
      <c r="H64" s="206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1"/>
    </row>
    <row r="65" spans="1:21" ht="15.75" customHeight="1">
      <c r="A65" s="11"/>
      <c r="B65" s="149"/>
      <c r="C65" s="224"/>
      <c r="D65" s="220"/>
      <c r="E65" s="211"/>
      <c r="F65" s="99"/>
      <c r="G65" s="206"/>
      <c r="H65" s="206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1"/>
    </row>
    <row r="66" spans="1:21" ht="15.75" customHeight="1">
      <c r="A66" s="11"/>
      <c r="B66" s="149"/>
      <c r="C66" s="224"/>
      <c r="D66" s="220"/>
      <c r="E66" s="211"/>
      <c r="F66" s="99"/>
      <c r="G66" s="206"/>
      <c r="H66" s="206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1"/>
    </row>
    <row r="67" spans="1:21" ht="15.75" customHeight="1">
      <c r="A67" s="11"/>
      <c r="B67" s="149"/>
      <c r="C67" s="224"/>
      <c r="D67" s="220"/>
      <c r="E67" s="211"/>
      <c r="F67" s="99"/>
      <c r="G67" s="206"/>
      <c r="H67" s="206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1"/>
    </row>
    <row r="68" spans="1:21" ht="15.75" customHeight="1">
      <c r="A68" s="11"/>
      <c r="B68" s="149"/>
      <c r="C68" s="224"/>
      <c r="D68" s="220"/>
      <c r="E68" s="211"/>
      <c r="F68" s="99"/>
      <c r="G68" s="206"/>
      <c r="H68" s="206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1"/>
    </row>
    <row r="69" spans="1:21" ht="15.75" customHeight="1">
      <c r="A69" s="11"/>
      <c r="B69" s="149"/>
      <c r="C69" s="224"/>
      <c r="D69" s="220"/>
      <c r="E69" s="211"/>
      <c r="F69" s="99"/>
      <c r="G69" s="206"/>
      <c r="H69" s="206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1"/>
    </row>
    <row r="70" spans="1:21" ht="15.75" customHeight="1">
      <c r="A70" s="11"/>
      <c r="B70" s="149"/>
      <c r="C70" s="224"/>
      <c r="D70" s="220"/>
      <c r="E70" s="208"/>
      <c r="F70" s="99"/>
      <c r="G70" s="206"/>
      <c r="H70" s="206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11"/>
    </row>
    <row r="71" spans="1:21" ht="15.75" customHeight="1">
      <c r="A71" s="11"/>
      <c r="B71" s="149"/>
      <c r="C71" s="224"/>
      <c r="D71" s="220"/>
      <c r="E71" s="208"/>
      <c r="F71" s="99"/>
      <c r="G71" s="206"/>
      <c r="H71" s="206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1"/>
    </row>
    <row r="72" spans="1:21" ht="15.75" customHeight="1">
      <c r="A72" s="11"/>
      <c r="B72" s="149"/>
      <c r="C72" s="224"/>
      <c r="D72" s="220"/>
      <c r="E72" s="208"/>
      <c r="F72" s="99"/>
      <c r="G72" s="206"/>
      <c r="H72" s="206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11"/>
    </row>
    <row r="73" spans="1:21" ht="15.75" customHeight="1">
      <c r="A73" s="11"/>
      <c r="B73" s="149"/>
      <c r="C73" s="224"/>
      <c r="D73" s="220"/>
      <c r="E73" s="208"/>
      <c r="F73" s="99"/>
      <c r="G73" s="206"/>
      <c r="H73" s="206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11"/>
    </row>
    <row r="74" spans="1:21" ht="15.75" customHeight="1">
      <c r="A74" s="11"/>
      <c r="B74" s="149"/>
      <c r="C74" s="224"/>
      <c r="D74" s="220"/>
      <c r="E74" s="208"/>
      <c r="F74" s="99"/>
      <c r="G74" s="206"/>
      <c r="H74" s="206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11"/>
    </row>
    <row r="75" spans="1:21" ht="15.75" customHeight="1">
      <c r="A75" s="11"/>
      <c r="B75" s="149"/>
      <c r="C75" s="224"/>
      <c r="D75" s="220"/>
      <c r="E75" s="208"/>
      <c r="F75" s="99"/>
      <c r="G75" s="206"/>
      <c r="H75" s="206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11"/>
    </row>
    <row r="76" spans="1:21" ht="15.75" customHeight="1">
      <c r="A76" s="11"/>
      <c r="B76" s="149"/>
      <c r="C76" s="224"/>
      <c r="D76" s="220"/>
      <c r="E76" s="208"/>
      <c r="F76" s="99"/>
      <c r="G76" s="206"/>
      <c r="H76" s="206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11"/>
    </row>
    <row r="77" spans="1:21" ht="15.75" customHeight="1">
      <c r="A77" s="11"/>
      <c r="B77" s="149"/>
      <c r="C77" s="224"/>
      <c r="D77" s="220"/>
      <c r="E77" s="208"/>
      <c r="F77" s="99"/>
      <c r="G77" s="206"/>
      <c r="H77" s="206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11"/>
    </row>
    <row r="78" spans="1:21" ht="15.75" customHeight="1">
      <c r="A78" s="11"/>
      <c r="B78" s="149"/>
      <c r="C78" s="224"/>
      <c r="D78" s="220"/>
      <c r="E78" s="208"/>
      <c r="F78" s="99"/>
      <c r="G78" s="206"/>
      <c r="H78" s="206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1"/>
    </row>
    <row r="79" spans="1:21" ht="15.75" customHeight="1">
      <c r="A79" s="11"/>
      <c r="B79" s="149"/>
      <c r="C79" s="224"/>
      <c r="D79" s="220"/>
      <c r="E79" s="208"/>
      <c r="F79" s="99"/>
      <c r="G79" s="206"/>
      <c r="H79" s="206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11"/>
    </row>
    <row r="80" spans="1:21" ht="15.75" customHeight="1">
      <c r="A80" s="11"/>
      <c r="B80" s="149"/>
      <c r="C80" s="224"/>
      <c r="D80" s="220"/>
      <c r="E80" s="208"/>
      <c r="F80" s="99"/>
      <c r="G80" s="206"/>
      <c r="H80" s="206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11"/>
    </row>
    <row r="81" spans="1:21" ht="15.75" customHeight="1">
      <c r="A81" s="11"/>
      <c r="B81" s="149"/>
      <c r="C81" s="224"/>
      <c r="D81" s="220"/>
      <c r="E81" s="208"/>
      <c r="F81" s="99"/>
      <c r="G81" s="206"/>
      <c r="H81" s="206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1"/>
    </row>
    <row r="82" spans="1:21" ht="15.75" customHeight="1">
      <c r="A82" s="11"/>
      <c r="B82" s="149"/>
      <c r="C82" s="224"/>
      <c r="D82" s="220"/>
      <c r="E82" s="208"/>
      <c r="F82" s="99"/>
      <c r="G82" s="206"/>
      <c r="H82" s="206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11"/>
    </row>
    <row r="83" spans="1:21" ht="15.75" customHeight="1">
      <c r="A83" s="11"/>
      <c r="B83" s="149"/>
      <c r="C83" s="224"/>
      <c r="D83" s="220"/>
      <c r="E83" s="208"/>
      <c r="F83" s="99"/>
      <c r="G83" s="206"/>
      <c r="H83" s="206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11"/>
    </row>
    <row r="84" spans="1:21" ht="15.75" customHeight="1">
      <c r="A84" s="11"/>
      <c r="B84" s="149"/>
      <c r="C84" s="224"/>
      <c r="D84" s="220"/>
      <c r="E84" s="208"/>
      <c r="F84" s="99"/>
      <c r="G84" s="206"/>
      <c r="H84" s="206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11"/>
    </row>
    <row r="85" spans="1:21" ht="15.75" customHeight="1">
      <c r="A85" s="11"/>
      <c r="B85" s="149"/>
      <c r="C85" s="224"/>
      <c r="D85" s="220"/>
      <c r="E85" s="208"/>
      <c r="F85" s="99"/>
      <c r="G85" s="206"/>
      <c r="H85" s="206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11"/>
    </row>
    <row r="86" spans="1:21" ht="15.75" customHeight="1">
      <c r="A86" s="11"/>
      <c r="B86" s="149"/>
      <c r="C86" s="224"/>
      <c r="D86" s="220"/>
      <c r="E86" s="208"/>
      <c r="F86" s="99"/>
      <c r="G86" s="206"/>
      <c r="H86" s="206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11"/>
    </row>
    <row r="87" spans="1:21" ht="15.75" customHeight="1">
      <c r="A87" s="11"/>
      <c r="B87" s="149"/>
      <c r="C87" s="224"/>
      <c r="D87" s="220"/>
      <c r="E87" s="208"/>
      <c r="F87" s="99"/>
      <c r="G87" s="206"/>
      <c r="H87" s="206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11"/>
    </row>
    <row r="88" spans="1:21" ht="15.75" customHeight="1">
      <c r="A88" s="11"/>
      <c r="B88" s="149"/>
      <c r="C88" s="224"/>
      <c r="D88" s="220"/>
      <c r="E88" s="208"/>
      <c r="F88" s="99"/>
      <c r="G88" s="206"/>
      <c r="H88" s="206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11"/>
    </row>
    <row r="89" spans="2:20" s="151" customFormat="1" ht="18.75" customHeight="1">
      <c r="B89" s="149"/>
      <c r="C89" s="149"/>
      <c r="D89" s="171"/>
      <c r="E89" s="150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</row>
    <row r="90" spans="4:14" ht="18.75" customHeight="1">
      <c r="D90" s="161"/>
      <c r="E90" s="11"/>
      <c r="M90" s="11"/>
      <c r="N90" s="11"/>
    </row>
    <row r="91" spans="4:17" ht="18.75" customHeight="1">
      <c r="D91" s="161"/>
      <c r="E91" s="161"/>
      <c r="M91" s="11"/>
      <c r="N91" s="11"/>
      <c r="O91" s="398"/>
      <c r="P91" s="398"/>
      <c r="Q91" s="398"/>
    </row>
    <row r="92" spans="5:17" ht="18.75" customHeight="1">
      <c r="E92" s="109"/>
      <c r="N92" s="108"/>
      <c r="O92" s="406"/>
      <c r="P92" s="406"/>
      <c r="Q92" s="406"/>
    </row>
  </sheetData>
  <sheetProtection selectLockedCells="1" selectUnlockedCells="1"/>
  <mergeCells count="10">
    <mergeCell ref="O91:Q91"/>
    <mergeCell ref="O92:Q92"/>
    <mergeCell ref="B62:G62"/>
    <mergeCell ref="B2:G2"/>
    <mergeCell ref="B3:G3"/>
    <mergeCell ref="I2:T2"/>
    <mergeCell ref="B61:G61"/>
    <mergeCell ref="I61:T61"/>
    <mergeCell ref="O58:Q58"/>
    <mergeCell ref="O59:Q59"/>
  </mergeCells>
  <printOptions horizontalCentered="1"/>
  <pageMargins left="0.35433070866141736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6"/>
  <sheetViews>
    <sheetView zoomScale="87" zoomScaleNormal="87" zoomScalePageLayoutView="0" workbookViewId="0" topLeftCell="A18">
      <selection activeCell="V9" sqref="V9"/>
    </sheetView>
  </sheetViews>
  <sheetFormatPr defaultColWidth="9.140625" defaultRowHeight="21.75"/>
  <cols>
    <col min="1" max="1" width="5.00390625" style="1" customWidth="1"/>
    <col min="2" max="16384" width="9.140625" style="1" customWidth="1"/>
  </cols>
  <sheetData>
    <row r="1" spans="2:10" ht="23.25">
      <c r="B1" s="416" t="s">
        <v>36</v>
      </c>
      <c r="C1" s="416"/>
      <c r="D1" s="416"/>
      <c r="E1" s="416"/>
      <c r="F1" s="416"/>
      <c r="G1" s="416"/>
      <c r="H1" s="416"/>
      <c r="J1" s="173" t="s">
        <v>83</v>
      </c>
    </row>
    <row r="2" ht="20.25">
      <c r="B2" s="1" t="str">
        <f>input1!A3</f>
        <v>ชั้น ม.../... ครูที่ปรึกษา ......................</v>
      </c>
    </row>
    <row r="9" spans="4:8" ht="20.25">
      <c r="D9" s="1" t="s">
        <v>0</v>
      </c>
      <c r="E9" s="1" t="s">
        <v>30</v>
      </c>
      <c r="F9" s="1" t="s">
        <v>1</v>
      </c>
      <c r="G9" s="1" t="s">
        <v>28</v>
      </c>
      <c r="H9" s="1" t="s">
        <v>29</v>
      </c>
    </row>
    <row r="10" spans="3:8" ht="20.25">
      <c r="C10" s="1" t="s">
        <v>32</v>
      </c>
      <c r="D10" s="1">
        <f>COUNTIF(summary!I5:summary!I88,"=ปกติ")</f>
        <v>50</v>
      </c>
      <c r="E10" s="1">
        <f>COUNTIF(summary!K5:summary!K88,"=ปกติ")</f>
        <v>50</v>
      </c>
      <c r="F10" s="1">
        <f>COUNTIF(summary!M5:summary!M88,"=ปกติ")</f>
        <v>49</v>
      </c>
      <c r="G10" s="1">
        <f>COUNTIF(summary!O5:summary!O88,"=ปกติ")</f>
        <v>49</v>
      </c>
      <c r="H10" s="1">
        <f>COUNTIF(summary!Q5:summary!Q88,"=มีจุดแข็ง")</f>
        <v>1</v>
      </c>
    </row>
    <row r="11" spans="3:8" ht="20.25">
      <c r="C11" s="1" t="s">
        <v>33</v>
      </c>
      <c r="D11" s="1">
        <f>COUNTIF(summary!I5:summary!I88,"=เสี่ยง")</f>
        <v>0</v>
      </c>
      <c r="E11" s="1">
        <f>COUNTIF(summary!K5:summary!K88,"=เสี่ยง")</f>
        <v>0</v>
      </c>
      <c r="F11" s="1">
        <f>COUNTIF(summary!M5:summary!M88,"=เสี่ยง")</f>
        <v>1</v>
      </c>
      <c r="G11" s="1">
        <f>COUNTIF(summary!O5:summary!O88,"=เสี่ยง")</f>
        <v>1</v>
      </c>
      <c r="H11" s="1">
        <f>COUNTIF(summary!Q5:summary!Q88,"=เสี่ยง")</f>
        <v>0</v>
      </c>
    </row>
    <row r="12" spans="3:8" ht="20.25">
      <c r="C12" s="1" t="s">
        <v>78</v>
      </c>
      <c r="D12" s="1">
        <f>COUNTIF(summary!I5:summary!I88,"=มีปัญหา")</f>
        <v>0</v>
      </c>
      <c r="E12" s="1">
        <f>COUNTIF(summary!K5:summary!K88,"=มีปัญหา")</f>
        <v>0</v>
      </c>
      <c r="F12" s="1">
        <f>COUNTIF(summary!M5:summary!M88,"=มีปัญหา")</f>
        <v>0</v>
      </c>
      <c r="G12" s="1">
        <f>COUNTIF(summary!O5:summary!O88,"=มีปัญหา")</f>
        <v>0</v>
      </c>
      <c r="H12" s="1">
        <f>COUNTIF(summary!Q5:summary!Q88,"=ไม่มีจุดแข็ง")</f>
        <v>49</v>
      </c>
    </row>
    <row r="15" spans="3:4" ht="20.25">
      <c r="C15" s="1" t="s">
        <v>32</v>
      </c>
      <c r="D15" s="1">
        <f>COUNTIF(summary!T5:summary!T88,"=ปกติ")</f>
        <v>50</v>
      </c>
    </row>
    <row r="16" spans="3:4" ht="20.25">
      <c r="C16" s="1" t="s">
        <v>31</v>
      </c>
      <c r="D16" s="1">
        <f>COUNTIF(summary!T5:summary!T88,"=เสี่ยง")</f>
        <v>0</v>
      </c>
    </row>
    <row r="17" spans="3:4" ht="20.25">
      <c r="C17" s="1" t="s">
        <v>78</v>
      </c>
      <c r="D17" s="1">
        <f>COUNTIF(summary!T5:summary!T88,"=มีปัญหา")</f>
        <v>0</v>
      </c>
    </row>
    <row r="33" spans="3:7" ht="20.25">
      <c r="C33" s="1" t="str">
        <f>summary!D57</f>
        <v>(ลงชื่อ)</v>
      </c>
      <c r="G33" s="1" t="str">
        <f>summary!M57</f>
        <v>                 (ลงชื่อ)</v>
      </c>
    </row>
    <row r="34" spans="4:9" ht="20.25">
      <c r="D34" s="417" t="str">
        <f>summary!E58</f>
        <v>(...........................................................)</v>
      </c>
      <c r="E34" s="417"/>
      <c r="F34" s="417"/>
      <c r="I34" s="1" t="str">
        <f>summary!O58</f>
        <v>(.......................................................)</v>
      </c>
    </row>
    <row r="35" spans="4:10" ht="20.25">
      <c r="D35" s="234" t="str">
        <f>summary!E59</f>
        <v>      ครูที่ปรึกษา</v>
      </c>
      <c r="E35" s="234"/>
      <c r="F35" s="233"/>
      <c r="I35" s="406" t="str">
        <f>summary!O59</f>
        <v>ครูที่ปรึกษา</v>
      </c>
      <c r="J35" s="406"/>
    </row>
    <row r="36" spans="4:9" ht="20.25">
      <c r="D36" s="415"/>
      <c r="E36" s="415"/>
      <c r="H36" s="406"/>
      <c r="I36" s="406"/>
    </row>
  </sheetData>
  <sheetProtection/>
  <mergeCells count="5">
    <mergeCell ref="D36:E36"/>
    <mergeCell ref="H36:I36"/>
    <mergeCell ref="B1:H1"/>
    <mergeCell ref="I35:J35"/>
    <mergeCell ref="D34:F3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R54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C6" sqref="C6"/>
    </sheetView>
  </sheetViews>
  <sheetFormatPr defaultColWidth="9.140625" defaultRowHeight="21.75"/>
  <cols>
    <col min="1" max="1" width="5.421875" style="1" customWidth="1"/>
    <col min="2" max="2" width="7.7109375" style="109" customWidth="1"/>
    <col min="3" max="3" width="27.7109375" style="1" customWidth="1"/>
    <col min="4" max="4" width="9.140625" style="1" customWidth="1"/>
    <col min="5" max="29" width="3.140625" style="1" customWidth="1"/>
    <col min="30" max="30" width="3.7109375" style="1" hidden="1" customWidth="1"/>
    <col min="31" max="31" width="3.7109375" style="1" customWidth="1"/>
    <col min="32" max="33" width="3.7109375" style="1" hidden="1" customWidth="1"/>
    <col min="34" max="34" width="3.7109375" style="1" customWidth="1"/>
    <col min="35" max="37" width="3.7109375" style="1" hidden="1" customWidth="1"/>
    <col min="38" max="38" width="3.7109375" style="1" customWidth="1"/>
    <col min="39" max="41" width="3.7109375" style="1" hidden="1" customWidth="1"/>
    <col min="42" max="42" width="3.7109375" style="1" customWidth="1"/>
    <col min="43" max="43" width="3.7109375" style="1" hidden="1" customWidth="1"/>
    <col min="44" max="44" width="3.7109375" style="1" customWidth="1"/>
    <col min="45" max="16384" width="9.140625" style="1" customWidth="1"/>
  </cols>
  <sheetData>
    <row r="1" ht="14.25" customHeight="1" thickBot="1">
      <c r="AR1" s="1">
        <v>1</v>
      </c>
    </row>
    <row r="2" spans="1:44" ht="18" customHeight="1" thickBot="1">
      <c r="A2" s="367" t="s">
        <v>7</v>
      </c>
      <c r="B2" s="368"/>
      <c r="C2" s="368"/>
      <c r="D2" s="369"/>
      <c r="E2" s="370" t="s">
        <v>13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2"/>
      <c r="AD2" s="10"/>
      <c r="AE2" s="379" t="s">
        <v>0</v>
      </c>
      <c r="AF2" s="37"/>
      <c r="AG2" s="38"/>
      <c r="AH2" s="382" t="s">
        <v>8</v>
      </c>
      <c r="AI2" s="39"/>
      <c r="AJ2" s="37"/>
      <c r="AK2" s="37"/>
      <c r="AL2" s="385" t="s">
        <v>1</v>
      </c>
      <c r="AM2" s="37"/>
      <c r="AN2" s="37"/>
      <c r="AO2" s="38"/>
      <c r="AP2" s="382" t="s">
        <v>2</v>
      </c>
      <c r="AQ2" s="39"/>
      <c r="AR2" s="376" t="s">
        <v>9</v>
      </c>
    </row>
    <row r="3" spans="1:44" ht="18" customHeight="1" thickBot="1">
      <c r="A3" s="364" t="s">
        <v>115</v>
      </c>
      <c r="B3" s="365"/>
      <c r="C3" s="365"/>
      <c r="D3" s="366"/>
      <c r="E3" s="373" t="s">
        <v>116</v>
      </c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5"/>
      <c r="AD3" s="11"/>
      <c r="AE3" s="380"/>
      <c r="AF3" s="40"/>
      <c r="AG3" s="41"/>
      <c r="AH3" s="383"/>
      <c r="AI3" s="42"/>
      <c r="AJ3" s="40"/>
      <c r="AK3" s="40"/>
      <c r="AL3" s="386"/>
      <c r="AM3" s="40"/>
      <c r="AN3" s="40"/>
      <c r="AO3" s="41"/>
      <c r="AP3" s="383"/>
      <c r="AQ3" s="42"/>
      <c r="AR3" s="377"/>
    </row>
    <row r="4" spans="1:44" ht="18" customHeight="1" thickBot="1">
      <c r="A4" s="177" t="s">
        <v>4</v>
      </c>
      <c r="B4" s="178" t="s">
        <v>79</v>
      </c>
      <c r="C4" s="175" t="s">
        <v>5</v>
      </c>
      <c r="D4" s="177" t="s">
        <v>6</v>
      </c>
      <c r="E4" s="30">
        <v>1</v>
      </c>
      <c r="F4" s="28">
        <v>2</v>
      </c>
      <c r="G4" s="28">
        <v>3</v>
      </c>
      <c r="H4" s="28">
        <v>4</v>
      </c>
      <c r="I4" s="29">
        <v>5</v>
      </c>
      <c r="J4" s="30">
        <v>6</v>
      </c>
      <c r="K4" s="28">
        <v>7</v>
      </c>
      <c r="L4" s="28">
        <v>8</v>
      </c>
      <c r="M4" s="28">
        <v>9</v>
      </c>
      <c r="N4" s="31">
        <v>10</v>
      </c>
      <c r="O4" s="27">
        <v>11</v>
      </c>
      <c r="P4" s="28">
        <v>12</v>
      </c>
      <c r="Q4" s="28">
        <v>13</v>
      </c>
      <c r="R4" s="28">
        <v>14</v>
      </c>
      <c r="S4" s="29">
        <v>15</v>
      </c>
      <c r="T4" s="30">
        <v>16</v>
      </c>
      <c r="U4" s="28">
        <v>17</v>
      </c>
      <c r="V4" s="28">
        <v>18</v>
      </c>
      <c r="W4" s="28">
        <v>19</v>
      </c>
      <c r="X4" s="31">
        <v>20</v>
      </c>
      <c r="Y4" s="27">
        <v>21</v>
      </c>
      <c r="Z4" s="28">
        <v>22</v>
      </c>
      <c r="AA4" s="28">
        <v>23</v>
      </c>
      <c r="AB4" s="28">
        <v>24</v>
      </c>
      <c r="AC4" s="29">
        <v>25</v>
      </c>
      <c r="AD4" s="11"/>
      <c r="AE4" s="381"/>
      <c r="AF4" s="43"/>
      <c r="AG4" s="44"/>
      <c r="AH4" s="384"/>
      <c r="AI4" s="45"/>
      <c r="AJ4" s="43"/>
      <c r="AK4" s="43"/>
      <c r="AL4" s="387"/>
      <c r="AM4" s="43"/>
      <c r="AN4" s="43"/>
      <c r="AO4" s="44"/>
      <c r="AP4" s="384"/>
      <c r="AQ4" s="45"/>
      <c r="AR4" s="378"/>
    </row>
    <row r="5" spans="1:45" s="4" customFormat="1" ht="19.5" customHeight="1">
      <c r="A5" s="152">
        <v>1</v>
      </c>
      <c r="B5" s="288">
        <v>15903</v>
      </c>
      <c r="C5" s="240" t="s">
        <v>120</v>
      </c>
      <c r="D5" s="157">
        <v>1</v>
      </c>
      <c r="E5" s="235">
        <v>1</v>
      </c>
      <c r="F5" s="236">
        <v>1</v>
      </c>
      <c r="G5" s="236">
        <v>0</v>
      </c>
      <c r="H5" s="236">
        <v>1</v>
      </c>
      <c r="I5" s="237">
        <v>0</v>
      </c>
      <c r="J5" s="238">
        <v>0</v>
      </c>
      <c r="K5" s="236">
        <v>1</v>
      </c>
      <c r="L5" s="236">
        <v>0</v>
      </c>
      <c r="M5" s="236">
        <v>1</v>
      </c>
      <c r="N5" s="239">
        <v>2</v>
      </c>
      <c r="O5" s="235">
        <v>2</v>
      </c>
      <c r="P5" s="236">
        <v>0</v>
      </c>
      <c r="Q5" s="236">
        <v>0</v>
      </c>
      <c r="R5" s="236">
        <v>0</v>
      </c>
      <c r="S5" s="237">
        <v>1</v>
      </c>
      <c r="T5" s="238">
        <v>0</v>
      </c>
      <c r="U5" s="236">
        <v>1</v>
      </c>
      <c r="V5" s="236">
        <v>0</v>
      </c>
      <c r="W5" s="236">
        <v>1</v>
      </c>
      <c r="X5" s="239">
        <v>1</v>
      </c>
      <c r="Y5" s="235">
        <v>1</v>
      </c>
      <c r="Z5" s="236">
        <v>0</v>
      </c>
      <c r="AA5" s="236">
        <v>1</v>
      </c>
      <c r="AB5" s="236">
        <v>0</v>
      </c>
      <c r="AC5" s="237">
        <v>2</v>
      </c>
      <c r="AD5" s="12">
        <f>G5+L5+Q5+T5+AB5</f>
        <v>0</v>
      </c>
      <c r="AE5" s="23">
        <f>SUM(G5,L5,Q5,T5,AB5)</f>
        <v>0</v>
      </c>
      <c r="AF5" s="24">
        <f>IF(K5=3,1,IF(K5=2,2,IF(K5=1,3)))</f>
        <v>3</v>
      </c>
      <c r="AG5" s="24">
        <f>I5+K5+P5+V5+Z5</f>
        <v>1</v>
      </c>
      <c r="AH5" s="24">
        <f>SUM(I5,K5,P5,V5,Z5)</f>
        <v>1</v>
      </c>
      <c r="AI5" s="24">
        <f>IF(Y5=3,1,IF(Y5=2,2,IF(Y5=1,3)))</f>
        <v>3</v>
      </c>
      <c r="AJ5" s="24">
        <f>IF(AC5=3,1,IF(AC5=2,2,IF(AC5=1,3)))</f>
        <v>2</v>
      </c>
      <c r="AK5" s="24">
        <f>F5+N5+S5+Y5+AC5</f>
        <v>7</v>
      </c>
      <c r="AL5" s="24">
        <f>SUM(F5,N5,S5,Y5,AC5)</f>
        <v>7</v>
      </c>
      <c r="AM5" s="24">
        <f>IF(O5=3,1,IF(O5=2,2,IF(O5=1,3)))</f>
        <v>2</v>
      </c>
      <c r="AN5" s="24" t="b">
        <f>IF(R5=3,1,IF(R5=2,2,IF(R5=1,3)))</f>
        <v>0</v>
      </c>
      <c r="AO5" s="24">
        <f aca="true" t="shared" si="0" ref="AO5:AO10">J5+AM5+AN5+W5+AA5</f>
        <v>4</v>
      </c>
      <c r="AP5" s="24">
        <f>SUM(J5,O5,R5,W5,AA5)</f>
        <v>4</v>
      </c>
      <c r="AQ5" s="24">
        <f>E5+H5+M5+U5+X5</f>
        <v>5</v>
      </c>
      <c r="AR5" s="25">
        <f>SUM(E5,H5,M5,U5,X5)</f>
        <v>5</v>
      </c>
      <c r="AS5" s="3"/>
    </row>
    <row r="6" spans="1:45" s="4" customFormat="1" ht="19.5" customHeight="1">
      <c r="A6" s="35" t="s">
        <v>41</v>
      </c>
      <c r="B6" s="163"/>
      <c r="C6" s="242"/>
      <c r="D6" s="156">
        <v>1</v>
      </c>
      <c r="E6" s="100"/>
      <c r="F6" s="70"/>
      <c r="G6" s="70"/>
      <c r="H6" s="70"/>
      <c r="I6" s="71"/>
      <c r="J6" s="72"/>
      <c r="K6" s="70"/>
      <c r="L6" s="70"/>
      <c r="M6" s="70"/>
      <c r="N6" s="73"/>
      <c r="O6" s="74"/>
      <c r="P6" s="70"/>
      <c r="Q6" s="70"/>
      <c r="R6" s="70"/>
      <c r="S6" s="71"/>
      <c r="T6" s="72"/>
      <c r="U6" s="70"/>
      <c r="V6" s="70"/>
      <c r="W6" s="70"/>
      <c r="X6" s="73"/>
      <c r="Y6" s="74"/>
      <c r="Z6" s="70"/>
      <c r="AA6" s="70"/>
      <c r="AB6" s="70"/>
      <c r="AC6" s="71"/>
      <c r="AD6" s="12">
        <f>G6+L6+Q6+T6+AB6</f>
        <v>0</v>
      </c>
      <c r="AE6" s="23">
        <f>SUM(G6,L6,Q6,T6,AB6)</f>
        <v>0</v>
      </c>
      <c r="AF6" s="26" t="b">
        <f>IF(K6=3,1,IF(K6=2,2,IF(K6=1,3)))</f>
        <v>0</v>
      </c>
      <c r="AG6" s="24">
        <f>I6+K6+P6+V6+Z6</f>
        <v>0</v>
      </c>
      <c r="AH6" s="24">
        <f>SUM(I6,K6,P6,V6,Z6)</f>
        <v>0</v>
      </c>
      <c r="AI6" s="26" t="b">
        <f>IF(Y6=3,1,IF(Y6=2,2,IF(Y6=1,3)))</f>
        <v>0</v>
      </c>
      <c r="AJ6" s="26" t="b">
        <f>IF(AC6=3,1,IF(AC6=2,2,IF(AC6=1,3)))</f>
        <v>0</v>
      </c>
      <c r="AK6" s="24">
        <f>F6+N6+S6+Y6+AC6</f>
        <v>0</v>
      </c>
      <c r="AL6" s="24">
        <f>SUM(F6,N6,S6,Y6,AC6)</f>
        <v>0</v>
      </c>
      <c r="AM6" s="26" t="b">
        <f>IF(O6=3,1,IF(O6=2,2,IF(O6=1,3)))</f>
        <v>0</v>
      </c>
      <c r="AN6" s="26" t="b">
        <f>IF(R6=3,1,IF(R6=2,2,IF(R6=1,3)))</f>
        <v>0</v>
      </c>
      <c r="AO6" s="24">
        <f t="shared" si="0"/>
        <v>0</v>
      </c>
      <c r="AP6" s="24">
        <f>SUM(J6,O6,R6,W6,AA6)</f>
        <v>0</v>
      </c>
      <c r="AQ6" s="24">
        <f>E6+H6+M6+U6+X6</f>
        <v>0</v>
      </c>
      <c r="AR6" s="25">
        <f>SUM(E6,H6,M6,U6,X6)</f>
        <v>0</v>
      </c>
      <c r="AS6" s="3"/>
    </row>
    <row r="7" spans="1:45" s="4" customFormat="1" ht="19.5" customHeight="1">
      <c r="A7" s="35" t="s">
        <v>42</v>
      </c>
      <c r="B7" s="163"/>
      <c r="C7" s="241"/>
      <c r="D7" s="157">
        <v>1</v>
      </c>
      <c r="E7" s="271"/>
      <c r="F7" s="272"/>
      <c r="G7" s="272"/>
      <c r="H7" s="272"/>
      <c r="I7" s="273"/>
      <c r="J7" s="271"/>
      <c r="K7" s="272"/>
      <c r="L7" s="272"/>
      <c r="M7" s="272"/>
      <c r="N7" s="274"/>
      <c r="O7" s="275"/>
      <c r="P7" s="272"/>
      <c r="Q7" s="272"/>
      <c r="R7" s="272"/>
      <c r="S7" s="273"/>
      <c r="T7" s="271"/>
      <c r="U7" s="272"/>
      <c r="V7" s="272"/>
      <c r="W7" s="272"/>
      <c r="X7" s="274"/>
      <c r="Y7" s="275"/>
      <c r="Z7" s="272"/>
      <c r="AA7" s="272"/>
      <c r="AB7" s="272"/>
      <c r="AC7" s="273"/>
      <c r="AD7" s="12">
        <f aca="true" t="shared" si="1" ref="AD7:AD16">G7+L7+Q7+T7+AB7</f>
        <v>0</v>
      </c>
      <c r="AE7" s="23">
        <f aca="true" t="shared" si="2" ref="AE7:AE25">SUM(G7,L7,Q7,T7,AB7)</f>
        <v>0</v>
      </c>
      <c r="AF7" s="26" t="b">
        <f aca="true" t="shared" si="3" ref="AF7:AF16">IF(K7=3,1,IF(K7=2,2,IF(K7=1,3)))</f>
        <v>0</v>
      </c>
      <c r="AG7" s="24">
        <f aca="true" t="shared" si="4" ref="AG7:AG25">I7+K7+P7+V7+Z7</f>
        <v>0</v>
      </c>
      <c r="AH7" s="24">
        <f aca="true" t="shared" si="5" ref="AH7:AH25">SUM(I7,K7,P7,V7,Z7)</f>
        <v>0</v>
      </c>
      <c r="AI7" s="26" t="b">
        <f aca="true" t="shared" si="6" ref="AI7:AI16">IF(Y7=3,1,IF(Y7=2,2,IF(Y7=1,3)))</f>
        <v>0</v>
      </c>
      <c r="AJ7" s="26" t="b">
        <f aca="true" t="shared" si="7" ref="AJ7:AJ16">IF(AC7=3,1,IF(AC7=2,2,IF(AC7=1,3)))</f>
        <v>0</v>
      </c>
      <c r="AK7" s="24">
        <f aca="true" t="shared" si="8" ref="AK7:AK25">F7+N7+S7+Y7+AC7</f>
        <v>0</v>
      </c>
      <c r="AL7" s="24">
        <f aca="true" t="shared" si="9" ref="AL7:AL25">SUM(F7,N7,S7,Y7,AC7)</f>
        <v>0</v>
      </c>
      <c r="AM7" s="26" t="b">
        <f aca="true" t="shared" si="10" ref="AM7:AM25">IF(O7=3,1,IF(O7=2,2,IF(O7=1,3)))</f>
        <v>0</v>
      </c>
      <c r="AN7" s="26" t="b">
        <f aca="true" t="shared" si="11" ref="AN7:AN25">IF(R7=3,1,IF(R7=2,2,IF(R7=1,3)))</f>
        <v>0</v>
      </c>
      <c r="AO7" s="24">
        <f t="shared" si="0"/>
        <v>0</v>
      </c>
      <c r="AP7" s="24">
        <f aca="true" t="shared" si="12" ref="AP7:AP25">SUM(J7,O7,R7,W7,AA7)</f>
        <v>0</v>
      </c>
      <c r="AQ7" s="24">
        <f aca="true" t="shared" si="13" ref="AQ7:AQ25">E7+H7+M7+U7+X7</f>
        <v>0</v>
      </c>
      <c r="AR7" s="25">
        <f aca="true" t="shared" si="14" ref="AR7:AR25">SUM(E7,H7,M7,U7,X7)</f>
        <v>0</v>
      </c>
      <c r="AS7" s="3"/>
    </row>
    <row r="8" spans="1:45" s="4" customFormat="1" ht="19.5" customHeight="1">
      <c r="A8" s="35" t="s">
        <v>43</v>
      </c>
      <c r="B8" s="163"/>
      <c r="C8" s="241"/>
      <c r="D8" s="156">
        <v>1</v>
      </c>
      <c r="E8" s="238"/>
      <c r="F8" s="236"/>
      <c r="G8" s="236"/>
      <c r="H8" s="236"/>
      <c r="I8" s="237"/>
      <c r="J8" s="238"/>
      <c r="K8" s="236"/>
      <c r="L8" s="236"/>
      <c r="M8" s="236"/>
      <c r="N8" s="239"/>
      <c r="O8" s="235"/>
      <c r="P8" s="236"/>
      <c r="Q8" s="236"/>
      <c r="R8" s="236"/>
      <c r="S8" s="237"/>
      <c r="T8" s="238"/>
      <c r="U8" s="236"/>
      <c r="V8" s="236"/>
      <c r="W8" s="236"/>
      <c r="X8" s="239"/>
      <c r="Y8" s="235"/>
      <c r="Z8" s="236"/>
      <c r="AA8" s="236"/>
      <c r="AB8" s="236"/>
      <c r="AC8" s="237"/>
      <c r="AD8" s="12">
        <f t="shared" si="1"/>
        <v>0</v>
      </c>
      <c r="AE8" s="23">
        <f t="shared" si="2"/>
        <v>0</v>
      </c>
      <c r="AF8" s="24" t="b">
        <f t="shared" si="3"/>
        <v>0</v>
      </c>
      <c r="AG8" s="24">
        <f t="shared" si="4"/>
        <v>0</v>
      </c>
      <c r="AH8" s="24">
        <f t="shared" si="5"/>
        <v>0</v>
      </c>
      <c r="AI8" s="24" t="b">
        <f t="shared" si="6"/>
        <v>0</v>
      </c>
      <c r="AJ8" s="24" t="b">
        <f t="shared" si="7"/>
        <v>0</v>
      </c>
      <c r="AK8" s="24">
        <f t="shared" si="8"/>
        <v>0</v>
      </c>
      <c r="AL8" s="24">
        <f t="shared" si="9"/>
        <v>0</v>
      </c>
      <c r="AM8" s="24" t="b">
        <f t="shared" si="10"/>
        <v>0</v>
      </c>
      <c r="AN8" s="24" t="b">
        <f t="shared" si="11"/>
        <v>0</v>
      </c>
      <c r="AO8" s="24">
        <f t="shared" si="0"/>
        <v>0</v>
      </c>
      <c r="AP8" s="24">
        <f t="shared" si="12"/>
        <v>0</v>
      </c>
      <c r="AQ8" s="24">
        <f t="shared" si="13"/>
        <v>0</v>
      </c>
      <c r="AR8" s="25">
        <f t="shared" si="14"/>
        <v>0</v>
      </c>
      <c r="AS8" s="3"/>
    </row>
    <row r="9" spans="1:45" s="245" customFormat="1" ht="19.5" customHeight="1" thickBot="1">
      <c r="A9" s="246" t="s">
        <v>44</v>
      </c>
      <c r="B9" s="247"/>
      <c r="C9" s="287"/>
      <c r="D9" s="248">
        <v>1</v>
      </c>
      <c r="E9" s="276"/>
      <c r="F9" s="277"/>
      <c r="G9" s="277"/>
      <c r="H9" s="277"/>
      <c r="I9" s="278"/>
      <c r="J9" s="279"/>
      <c r="K9" s="277"/>
      <c r="L9" s="277"/>
      <c r="M9" s="277"/>
      <c r="N9" s="280"/>
      <c r="O9" s="281"/>
      <c r="P9" s="277"/>
      <c r="Q9" s="277"/>
      <c r="R9" s="277"/>
      <c r="S9" s="278"/>
      <c r="T9" s="279"/>
      <c r="U9" s="277"/>
      <c r="V9" s="277"/>
      <c r="W9" s="277"/>
      <c r="X9" s="280"/>
      <c r="Y9" s="281"/>
      <c r="Z9" s="277"/>
      <c r="AA9" s="277"/>
      <c r="AB9" s="277"/>
      <c r="AC9" s="278"/>
      <c r="AD9" s="249">
        <f t="shared" si="1"/>
        <v>0</v>
      </c>
      <c r="AE9" s="250">
        <f t="shared" si="2"/>
        <v>0</v>
      </c>
      <c r="AF9" s="251" t="b">
        <f t="shared" si="3"/>
        <v>0</v>
      </c>
      <c r="AG9" s="252">
        <f t="shared" si="4"/>
        <v>0</v>
      </c>
      <c r="AH9" s="252">
        <f t="shared" si="5"/>
        <v>0</v>
      </c>
      <c r="AI9" s="251" t="b">
        <f t="shared" si="6"/>
        <v>0</v>
      </c>
      <c r="AJ9" s="251" t="b">
        <f t="shared" si="7"/>
        <v>0</v>
      </c>
      <c r="AK9" s="252">
        <f t="shared" si="8"/>
        <v>0</v>
      </c>
      <c r="AL9" s="252">
        <f t="shared" si="9"/>
        <v>0</v>
      </c>
      <c r="AM9" s="251" t="b">
        <f t="shared" si="10"/>
        <v>0</v>
      </c>
      <c r="AN9" s="251" t="b">
        <f t="shared" si="11"/>
        <v>0</v>
      </c>
      <c r="AO9" s="252">
        <f t="shared" si="0"/>
        <v>0</v>
      </c>
      <c r="AP9" s="252">
        <f t="shared" si="12"/>
        <v>0</v>
      </c>
      <c r="AQ9" s="252">
        <f t="shared" si="13"/>
        <v>0</v>
      </c>
      <c r="AR9" s="253">
        <f t="shared" si="14"/>
        <v>0</v>
      </c>
      <c r="AS9" s="244"/>
    </row>
    <row r="10" spans="1:45" s="4" customFormat="1" ht="19.5" customHeight="1">
      <c r="A10" s="35">
        <v>6</v>
      </c>
      <c r="B10" s="162"/>
      <c r="C10" s="240"/>
      <c r="D10" s="157">
        <v>1</v>
      </c>
      <c r="E10" s="238"/>
      <c r="F10" s="236"/>
      <c r="G10" s="236"/>
      <c r="H10" s="236"/>
      <c r="I10" s="237"/>
      <c r="J10" s="238"/>
      <c r="K10" s="236"/>
      <c r="L10" s="236"/>
      <c r="M10" s="236"/>
      <c r="N10" s="239"/>
      <c r="O10" s="235"/>
      <c r="P10" s="236"/>
      <c r="Q10" s="236"/>
      <c r="R10" s="236"/>
      <c r="S10" s="237"/>
      <c r="T10" s="238"/>
      <c r="U10" s="236"/>
      <c r="V10" s="236"/>
      <c r="W10" s="236"/>
      <c r="X10" s="239"/>
      <c r="Y10" s="235"/>
      <c r="Z10" s="236"/>
      <c r="AA10" s="236"/>
      <c r="AB10" s="236"/>
      <c r="AC10" s="237"/>
      <c r="AD10" s="12">
        <f t="shared" si="1"/>
        <v>0</v>
      </c>
      <c r="AE10" s="23">
        <f t="shared" si="2"/>
        <v>0</v>
      </c>
      <c r="AF10" s="24" t="b">
        <f t="shared" si="3"/>
        <v>0</v>
      </c>
      <c r="AG10" s="24">
        <f t="shared" si="4"/>
        <v>0</v>
      </c>
      <c r="AH10" s="24">
        <f t="shared" si="5"/>
        <v>0</v>
      </c>
      <c r="AI10" s="24" t="b">
        <f t="shared" si="6"/>
        <v>0</v>
      </c>
      <c r="AJ10" s="24" t="b">
        <f t="shared" si="7"/>
        <v>0</v>
      </c>
      <c r="AK10" s="24">
        <f t="shared" si="8"/>
        <v>0</v>
      </c>
      <c r="AL10" s="24">
        <f t="shared" si="9"/>
        <v>0</v>
      </c>
      <c r="AM10" s="24" t="b">
        <f t="shared" si="10"/>
        <v>0</v>
      </c>
      <c r="AN10" s="24" t="b">
        <f t="shared" si="11"/>
        <v>0</v>
      </c>
      <c r="AO10" s="24">
        <f t="shared" si="0"/>
        <v>0</v>
      </c>
      <c r="AP10" s="24">
        <f t="shared" si="12"/>
        <v>0</v>
      </c>
      <c r="AQ10" s="24">
        <f t="shared" si="13"/>
        <v>0</v>
      </c>
      <c r="AR10" s="25">
        <f t="shared" si="14"/>
        <v>0</v>
      </c>
      <c r="AS10" s="3"/>
    </row>
    <row r="11" spans="1:45" s="4" customFormat="1" ht="19.5" customHeight="1">
      <c r="A11" s="35" t="s">
        <v>46</v>
      </c>
      <c r="B11" s="163"/>
      <c r="C11" s="241"/>
      <c r="D11" s="157">
        <v>1</v>
      </c>
      <c r="E11" s="238"/>
      <c r="F11" s="236"/>
      <c r="G11" s="236"/>
      <c r="H11" s="236"/>
      <c r="I11" s="237"/>
      <c r="J11" s="238"/>
      <c r="K11" s="236"/>
      <c r="L11" s="236"/>
      <c r="M11" s="236"/>
      <c r="N11" s="239"/>
      <c r="O11" s="235"/>
      <c r="P11" s="236"/>
      <c r="Q11" s="236"/>
      <c r="R11" s="236"/>
      <c r="S11" s="237"/>
      <c r="T11" s="238"/>
      <c r="U11" s="236"/>
      <c r="V11" s="236"/>
      <c r="W11" s="236"/>
      <c r="X11" s="239"/>
      <c r="Y11" s="235"/>
      <c r="Z11" s="236"/>
      <c r="AA11" s="236"/>
      <c r="AB11" s="236"/>
      <c r="AC11" s="237"/>
      <c r="AD11" s="12">
        <f t="shared" si="1"/>
        <v>0</v>
      </c>
      <c r="AE11" s="23">
        <f t="shared" si="2"/>
        <v>0</v>
      </c>
      <c r="AF11" s="24" t="b">
        <f t="shared" si="3"/>
        <v>0</v>
      </c>
      <c r="AG11" s="24">
        <f t="shared" si="4"/>
        <v>0</v>
      </c>
      <c r="AH11" s="24">
        <f t="shared" si="5"/>
        <v>0</v>
      </c>
      <c r="AI11" s="24" t="b">
        <f t="shared" si="6"/>
        <v>0</v>
      </c>
      <c r="AJ11" s="24" t="b">
        <f t="shared" si="7"/>
        <v>0</v>
      </c>
      <c r="AK11" s="24">
        <f t="shared" si="8"/>
        <v>0</v>
      </c>
      <c r="AL11" s="24">
        <f t="shared" si="9"/>
        <v>0</v>
      </c>
      <c r="AM11" s="24" t="b">
        <f t="shared" si="10"/>
        <v>0</v>
      </c>
      <c r="AN11" s="24" t="b">
        <f t="shared" si="11"/>
        <v>0</v>
      </c>
      <c r="AO11" s="24">
        <f>J11+O11+R11+W11+AA11</f>
        <v>0</v>
      </c>
      <c r="AP11" s="24">
        <f t="shared" si="12"/>
        <v>0</v>
      </c>
      <c r="AQ11" s="24">
        <f t="shared" si="13"/>
        <v>0</v>
      </c>
      <c r="AR11" s="25">
        <f t="shared" si="14"/>
        <v>0</v>
      </c>
      <c r="AS11" s="3"/>
    </row>
    <row r="12" spans="1:45" s="4" customFormat="1" ht="19.5" customHeight="1">
      <c r="A12" s="35" t="s">
        <v>47</v>
      </c>
      <c r="B12" s="163"/>
      <c r="C12" s="241"/>
      <c r="D12" s="156">
        <v>1</v>
      </c>
      <c r="E12" s="100"/>
      <c r="F12" s="70"/>
      <c r="G12" s="70"/>
      <c r="H12" s="70"/>
      <c r="I12" s="71"/>
      <c r="J12" s="72"/>
      <c r="K12" s="70"/>
      <c r="L12" s="70"/>
      <c r="M12" s="70"/>
      <c r="N12" s="73"/>
      <c r="O12" s="74"/>
      <c r="P12" s="70"/>
      <c r="Q12" s="70"/>
      <c r="R12" s="70"/>
      <c r="S12" s="71"/>
      <c r="T12" s="72"/>
      <c r="U12" s="70"/>
      <c r="V12" s="70"/>
      <c r="W12" s="70"/>
      <c r="X12" s="73"/>
      <c r="Y12" s="74"/>
      <c r="Z12" s="70"/>
      <c r="AA12" s="70"/>
      <c r="AB12" s="70"/>
      <c r="AC12" s="71"/>
      <c r="AD12" s="12">
        <f t="shared" si="1"/>
        <v>0</v>
      </c>
      <c r="AE12" s="23">
        <f t="shared" si="2"/>
        <v>0</v>
      </c>
      <c r="AF12" s="26" t="b">
        <f t="shared" si="3"/>
        <v>0</v>
      </c>
      <c r="AG12" s="24">
        <f t="shared" si="4"/>
        <v>0</v>
      </c>
      <c r="AH12" s="24">
        <f t="shared" si="5"/>
        <v>0</v>
      </c>
      <c r="AI12" s="26" t="b">
        <f t="shared" si="6"/>
        <v>0</v>
      </c>
      <c r="AJ12" s="26" t="b">
        <f t="shared" si="7"/>
        <v>0</v>
      </c>
      <c r="AK12" s="24">
        <f t="shared" si="8"/>
        <v>0</v>
      </c>
      <c r="AL12" s="24">
        <f t="shared" si="9"/>
        <v>0</v>
      </c>
      <c r="AM12" s="26" t="b">
        <f t="shared" si="10"/>
        <v>0</v>
      </c>
      <c r="AN12" s="26" t="b">
        <f t="shared" si="11"/>
        <v>0</v>
      </c>
      <c r="AO12" s="24">
        <f>J12+O12+R12+W12+AA12</f>
        <v>0</v>
      </c>
      <c r="AP12" s="24">
        <f t="shared" si="12"/>
        <v>0</v>
      </c>
      <c r="AQ12" s="24">
        <f t="shared" si="13"/>
        <v>0</v>
      </c>
      <c r="AR12" s="25">
        <f t="shared" si="14"/>
        <v>0</v>
      </c>
      <c r="AS12" s="3"/>
    </row>
    <row r="13" spans="1:45" s="4" customFormat="1" ht="19.5" customHeight="1">
      <c r="A13" s="35" t="s">
        <v>48</v>
      </c>
      <c r="B13" s="163"/>
      <c r="C13" s="241"/>
      <c r="D13" s="157">
        <v>1</v>
      </c>
      <c r="E13" s="271"/>
      <c r="F13" s="272"/>
      <c r="G13" s="272"/>
      <c r="H13" s="272"/>
      <c r="I13" s="273"/>
      <c r="J13" s="271"/>
      <c r="K13" s="272"/>
      <c r="L13" s="272"/>
      <c r="M13" s="272"/>
      <c r="N13" s="274"/>
      <c r="O13" s="275"/>
      <c r="P13" s="272"/>
      <c r="Q13" s="272"/>
      <c r="R13" s="272"/>
      <c r="S13" s="273"/>
      <c r="T13" s="271"/>
      <c r="U13" s="272"/>
      <c r="V13" s="272"/>
      <c r="W13" s="272"/>
      <c r="X13" s="274"/>
      <c r="Y13" s="275"/>
      <c r="Z13" s="272"/>
      <c r="AA13" s="272"/>
      <c r="AB13" s="272"/>
      <c r="AC13" s="273"/>
      <c r="AD13" s="12">
        <f t="shared" si="1"/>
        <v>0</v>
      </c>
      <c r="AE13" s="23">
        <f t="shared" si="2"/>
        <v>0</v>
      </c>
      <c r="AF13" s="26" t="b">
        <f t="shared" si="3"/>
        <v>0</v>
      </c>
      <c r="AG13" s="24">
        <f t="shared" si="4"/>
        <v>0</v>
      </c>
      <c r="AH13" s="24">
        <f t="shared" si="5"/>
        <v>0</v>
      </c>
      <c r="AI13" s="26" t="b">
        <f t="shared" si="6"/>
        <v>0</v>
      </c>
      <c r="AJ13" s="26" t="b">
        <f t="shared" si="7"/>
        <v>0</v>
      </c>
      <c r="AK13" s="24">
        <f t="shared" si="8"/>
        <v>0</v>
      </c>
      <c r="AL13" s="24">
        <f t="shared" si="9"/>
        <v>0</v>
      </c>
      <c r="AM13" s="26" t="b">
        <f t="shared" si="10"/>
        <v>0</v>
      </c>
      <c r="AN13" s="26" t="b">
        <f t="shared" si="11"/>
        <v>0</v>
      </c>
      <c r="AO13" s="24">
        <f aca="true" t="shared" si="15" ref="AO13:AO25">J13+O13+R13+W13+AA13</f>
        <v>0</v>
      </c>
      <c r="AP13" s="24">
        <f t="shared" si="12"/>
        <v>0</v>
      </c>
      <c r="AQ13" s="24">
        <f t="shared" si="13"/>
        <v>0</v>
      </c>
      <c r="AR13" s="25">
        <f t="shared" si="14"/>
        <v>0</v>
      </c>
      <c r="AS13" s="3"/>
    </row>
    <row r="14" spans="1:45" s="4" customFormat="1" ht="19.5" customHeight="1" thickBot="1">
      <c r="A14" s="36" t="s">
        <v>49</v>
      </c>
      <c r="B14" s="164"/>
      <c r="C14" s="254"/>
      <c r="D14" s="255">
        <v>1</v>
      </c>
      <c r="E14" s="261"/>
      <c r="F14" s="259"/>
      <c r="G14" s="259"/>
      <c r="H14" s="259"/>
      <c r="I14" s="260"/>
      <c r="J14" s="261"/>
      <c r="K14" s="259"/>
      <c r="L14" s="259"/>
      <c r="M14" s="259"/>
      <c r="N14" s="262"/>
      <c r="O14" s="258"/>
      <c r="P14" s="259"/>
      <c r="Q14" s="259"/>
      <c r="R14" s="259"/>
      <c r="S14" s="260"/>
      <c r="T14" s="261"/>
      <c r="U14" s="259"/>
      <c r="V14" s="259"/>
      <c r="W14" s="259"/>
      <c r="X14" s="262"/>
      <c r="Y14" s="258"/>
      <c r="Z14" s="259"/>
      <c r="AA14" s="259"/>
      <c r="AB14" s="259"/>
      <c r="AC14" s="260"/>
      <c r="AD14" s="87">
        <f t="shared" si="1"/>
        <v>0</v>
      </c>
      <c r="AE14" s="90">
        <f t="shared" si="2"/>
        <v>0</v>
      </c>
      <c r="AF14" s="89" t="b">
        <f t="shared" si="3"/>
        <v>0</v>
      </c>
      <c r="AG14" s="89">
        <f t="shared" si="4"/>
        <v>0</v>
      </c>
      <c r="AH14" s="89">
        <f t="shared" si="5"/>
        <v>0</v>
      </c>
      <c r="AI14" s="89" t="b">
        <f t="shared" si="6"/>
        <v>0</v>
      </c>
      <c r="AJ14" s="89" t="b">
        <f t="shared" si="7"/>
        <v>0</v>
      </c>
      <c r="AK14" s="89">
        <f t="shared" si="8"/>
        <v>0</v>
      </c>
      <c r="AL14" s="89">
        <f t="shared" si="9"/>
        <v>0</v>
      </c>
      <c r="AM14" s="89" t="b">
        <f t="shared" si="10"/>
        <v>0</v>
      </c>
      <c r="AN14" s="89" t="b">
        <f t="shared" si="11"/>
        <v>0</v>
      </c>
      <c r="AO14" s="89">
        <f t="shared" si="15"/>
        <v>0</v>
      </c>
      <c r="AP14" s="89">
        <f t="shared" si="12"/>
        <v>0</v>
      </c>
      <c r="AQ14" s="89">
        <f t="shared" si="13"/>
        <v>0</v>
      </c>
      <c r="AR14" s="91">
        <f t="shared" si="14"/>
        <v>0</v>
      </c>
      <c r="AS14" s="3"/>
    </row>
    <row r="15" spans="1:45" s="4" customFormat="1" ht="19.5" customHeight="1">
      <c r="A15" s="35" t="s">
        <v>50</v>
      </c>
      <c r="B15" s="162"/>
      <c r="C15" s="240"/>
      <c r="D15" s="157">
        <v>2</v>
      </c>
      <c r="E15" s="238"/>
      <c r="F15" s="236"/>
      <c r="G15" s="236"/>
      <c r="H15" s="236"/>
      <c r="I15" s="237"/>
      <c r="J15" s="238"/>
      <c r="K15" s="236"/>
      <c r="L15" s="236"/>
      <c r="M15" s="236"/>
      <c r="N15" s="239"/>
      <c r="O15" s="235"/>
      <c r="P15" s="236"/>
      <c r="Q15" s="236"/>
      <c r="R15" s="236"/>
      <c r="S15" s="237"/>
      <c r="T15" s="238"/>
      <c r="U15" s="236"/>
      <c r="V15" s="236"/>
      <c r="W15" s="236"/>
      <c r="X15" s="239"/>
      <c r="Y15" s="235"/>
      <c r="Z15" s="236"/>
      <c r="AA15" s="236"/>
      <c r="AB15" s="236"/>
      <c r="AC15" s="237"/>
      <c r="AD15" s="12">
        <f t="shared" si="1"/>
        <v>0</v>
      </c>
      <c r="AE15" s="23">
        <f t="shared" si="2"/>
        <v>0</v>
      </c>
      <c r="AF15" s="24" t="b">
        <f t="shared" si="3"/>
        <v>0</v>
      </c>
      <c r="AG15" s="24">
        <f t="shared" si="4"/>
        <v>0</v>
      </c>
      <c r="AH15" s="24">
        <f t="shared" si="5"/>
        <v>0</v>
      </c>
      <c r="AI15" s="24" t="b">
        <f t="shared" si="6"/>
        <v>0</v>
      </c>
      <c r="AJ15" s="24" t="b">
        <f t="shared" si="7"/>
        <v>0</v>
      </c>
      <c r="AK15" s="24">
        <f t="shared" si="8"/>
        <v>0</v>
      </c>
      <c r="AL15" s="24">
        <f t="shared" si="9"/>
        <v>0</v>
      </c>
      <c r="AM15" s="24" t="b">
        <f t="shared" si="10"/>
        <v>0</v>
      </c>
      <c r="AN15" s="24" t="b">
        <f t="shared" si="11"/>
        <v>0</v>
      </c>
      <c r="AO15" s="24">
        <f t="shared" si="15"/>
        <v>0</v>
      </c>
      <c r="AP15" s="24">
        <f t="shared" si="12"/>
        <v>0</v>
      </c>
      <c r="AQ15" s="24">
        <f t="shared" si="13"/>
        <v>0</v>
      </c>
      <c r="AR15" s="25">
        <f t="shared" si="14"/>
        <v>0</v>
      </c>
      <c r="AS15" s="3"/>
    </row>
    <row r="16" spans="1:45" s="4" customFormat="1" ht="19.5" customHeight="1">
      <c r="A16" s="35" t="s">
        <v>51</v>
      </c>
      <c r="B16" s="163"/>
      <c r="C16" s="241"/>
      <c r="D16" s="156">
        <v>2</v>
      </c>
      <c r="E16" s="238"/>
      <c r="F16" s="236"/>
      <c r="G16" s="236"/>
      <c r="H16" s="236"/>
      <c r="I16" s="237"/>
      <c r="J16" s="238"/>
      <c r="K16" s="236"/>
      <c r="L16" s="236"/>
      <c r="M16" s="236"/>
      <c r="N16" s="239"/>
      <c r="O16" s="235"/>
      <c r="P16" s="236"/>
      <c r="Q16" s="236"/>
      <c r="R16" s="236"/>
      <c r="S16" s="237"/>
      <c r="T16" s="238"/>
      <c r="U16" s="236"/>
      <c r="V16" s="236"/>
      <c r="W16" s="236"/>
      <c r="X16" s="239"/>
      <c r="Y16" s="235"/>
      <c r="Z16" s="236"/>
      <c r="AA16" s="236"/>
      <c r="AB16" s="236"/>
      <c r="AC16" s="237"/>
      <c r="AD16" s="12">
        <f t="shared" si="1"/>
        <v>0</v>
      </c>
      <c r="AE16" s="23">
        <f t="shared" si="2"/>
        <v>0</v>
      </c>
      <c r="AF16" s="24" t="b">
        <f t="shared" si="3"/>
        <v>0</v>
      </c>
      <c r="AG16" s="24">
        <f t="shared" si="4"/>
        <v>0</v>
      </c>
      <c r="AH16" s="24">
        <f t="shared" si="5"/>
        <v>0</v>
      </c>
      <c r="AI16" s="24" t="b">
        <f t="shared" si="6"/>
        <v>0</v>
      </c>
      <c r="AJ16" s="24" t="b">
        <f t="shared" si="7"/>
        <v>0</v>
      </c>
      <c r="AK16" s="24">
        <f t="shared" si="8"/>
        <v>0</v>
      </c>
      <c r="AL16" s="24">
        <f t="shared" si="9"/>
        <v>0</v>
      </c>
      <c r="AM16" s="24" t="b">
        <f t="shared" si="10"/>
        <v>0</v>
      </c>
      <c r="AN16" s="24" t="b">
        <f t="shared" si="11"/>
        <v>0</v>
      </c>
      <c r="AO16" s="24">
        <f t="shared" si="15"/>
        <v>0</v>
      </c>
      <c r="AP16" s="24">
        <f t="shared" si="12"/>
        <v>0</v>
      </c>
      <c r="AQ16" s="24">
        <f t="shared" si="13"/>
        <v>0</v>
      </c>
      <c r="AR16" s="25">
        <f t="shared" si="14"/>
        <v>0</v>
      </c>
      <c r="AS16" s="3"/>
    </row>
    <row r="17" spans="1:45" s="4" customFormat="1" ht="19.5" customHeight="1">
      <c r="A17" s="35" t="s">
        <v>52</v>
      </c>
      <c r="B17" s="163"/>
      <c r="C17" s="241"/>
      <c r="D17" s="157">
        <v>2</v>
      </c>
      <c r="E17" s="100"/>
      <c r="F17" s="70"/>
      <c r="G17" s="70"/>
      <c r="H17" s="70"/>
      <c r="I17" s="71"/>
      <c r="J17" s="72"/>
      <c r="K17" s="70"/>
      <c r="L17" s="70"/>
      <c r="M17" s="70"/>
      <c r="N17" s="73"/>
      <c r="O17" s="74"/>
      <c r="P17" s="70"/>
      <c r="Q17" s="70"/>
      <c r="R17" s="70"/>
      <c r="S17" s="71"/>
      <c r="T17" s="72"/>
      <c r="U17" s="70"/>
      <c r="V17" s="70"/>
      <c r="W17" s="70"/>
      <c r="X17" s="73"/>
      <c r="Y17" s="74"/>
      <c r="Z17" s="70"/>
      <c r="AA17" s="70"/>
      <c r="AB17" s="70"/>
      <c r="AC17" s="71"/>
      <c r="AD17" s="12">
        <f aca="true" t="shared" si="16" ref="AD17:AD25">G17+L17+Q17+T17+AB17</f>
        <v>0</v>
      </c>
      <c r="AE17" s="23">
        <f t="shared" si="2"/>
        <v>0</v>
      </c>
      <c r="AF17" s="26" t="b">
        <f aca="true" t="shared" si="17" ref="AF17:AF25">IF(K17=3,1,IF(K17=2,2,IF(K17=1,3)))</f>
        <v>0</v>
      </c>
      <c r="AG17" s="24">
        <f t="shared" si="4"/>
        <v>0</v>
      </c>
      <c r="AH17" s="24">
        <f t="shared" si="5"/>
        <v>0</v>
      </c>
      <c r="AI17" s="26" t="b">
        <f aca="true" t="shared" si="18" ref="AI17:AI25">IF(Y17=3,1,IF(Y17=2,2,IF(Y17=1,3)))</f>
        <v>0</v>
      </c>
      <c r="AJ17" s="26" t="b">
        <f aca="true" t="shared" si="19" ref="AJ17:AJ25">IF(AC17=3,1,IF(AC17=2,2,IF(AC17=1,3)))</f>
        <v>0</v>
      </c>
      <c r="AK17" s="24">
        <f t="shared" si="8"/>
        <v>0</v>
      </c>
      <c r="AL17" s="24">
        <f t="shared" si="9"/>
        <v>0</v>
      </c>
      <c r="AM17" s="26" t="b">
        <f t="shared" si="10"/>
        <v>0</v>
      </c>
      <c r="AN17" s="26" t="b">
        <f t="shared" si="11"/>
        <v>0</v>
      </c>
      <c r="AO17" s="24">
        <f t="shared" si="15"/>
        <v>0</v>
      </c>
      <c r="AP17" s="24">
        <f t="shared" si="12"/>
        <v>0</v>
      </c>
      <c r="AQ17" s="24">
        <f t="shared" si="13"/>
        <v>0</v>
      </c>
      <c r="AR17" s="25">
        <f t="shared" si="14"/>
        <v>0</v>
      </c>
      <c r="AS17" s="3"/>
    </row>
    <row r="18" spans="1:45" s="4" customFormat="1" ht="19.5" customHeight="1">
      <c r="A18" s="35" t="s">
        <v>53</v>
      </c>
      <c r="B18" s="163"/>
      <c r="C18" s="241"/>
      <c r="D18" s="156">
        <v>2</v>
      </c>
      <c r="E18" s="153"/>
      <c r="F18" s="272"/>
      <c r="G18" s="272"/>
      <c r="H18" s="272"/>
      <c r="I18" s="273"/>
      <c r="J18" s="271"/>
      <c r="K18" s="272"/>
      <c r="L18" s="272"/>
      <c r="M18" s="272"/>
      <c r="N18" s="274"/>
      <c r="O18" s="275"/>
      <c r="P18" s="272"/>
      <c r="Q18" s="272"/>
      <c r="R18" s="272"/>
      <c r="S18" s="273"/>
      <c r="T18" s="271"/>
      <c r="U18" s="272"/>
      <c r="V18" s="272"/>
      <c r="W18" s="272"/>
      <c r="X18" s="274"/>
      <c r="Y18" s="275"/>
      <c r="Z18" s="272"/>
      <c r="AA18" s="272"/>
      <c r="AB18" s="272"/>
      <c r="AC18" s="273"/>
      <c r="AD18" s="12">
        <f t="shared" si="16"/>
        <v>0</v>
      </c>
      <c r="AE18" s="23">
        <f t="shared" si="2"/>
        <v>0</v>
      </c>
      <c r="AF18" s="26" t="b">
        <f t="shared" si="17"/>
        <v>0</v>
      </c>
      <c r="AG18" s="24">
        <f t="shared" si="4"/>
        <v>0</v>
      </c>
      <c r="AH18" s="24">
        <f t="shared" si="5"/>
        <v>0</v>
      </c>
      <c r="AI18" s="26" t="b">
        <f t="shared" si="18"/>
        <v>0</v>
      </c>
      <c r="AJ18" s="26" t="b">
        <f t="shared" si="19"/>
        <v>0</v>
      </c>
      <c r="AK18" s="24">
        <f t="shared" si="8"/>
        <v>0</v>
      </c>
      <c r="AL18" s="24">
        <f t="shared" si="9"/>
        <v>0</v>
      </c>
      <c r="AM18" s="26" t="b">
        <f t="shared" si="10"/>
        <v>0</v>
      </c>
      <c r="AN18" s="26" t="b">
        <f t="shared" si="11"/>
        <v>0</v>
      </c>
      <c r="AO18" s="24">
        <f t="shared" si="15"/>
        <v>0</v>
      </c>
      <c r="AP18" s="24">
        <f t="shared" si="12"/>
        <v>0</v>
      </c>
      <c r="AQ18" s="24">
        <f t="shared" si="13"/>
        <v>0</v>
      </c>
      <c r="AR18" s="25">
        <f t="shared" si="14"/>
        <v>0</v>
      </c>
      <c r="AS18" s="3"/>
    </row>
    <row r="19" spans="1:45" s="4" customFormat="1" ht="19.5" customHeight="1" thickBot="1">
      <c r="A19" s="36" t="s">
        <v>54</v>
      </c>
      <c r="B19" s="164"/>
      <c r="C19" s="254"/>
      <c r="D19" s="255">
        <v>2</v>
      </c>
      <c r="E19" s="154"/>
      <c r="F19" s="259"/>
      <c r="G19" s="259"/>
      <c r="H19" s="259"/>
      <c r="I19" s="260"/>
      <c r="J19" s="261"/>
      <c r="K19" s="259"/>
      <c r="L19" s="259"/>
      <c r="M19" s="259"/>
      <c r="N19" s="262"/>
      <c r="O19" s="258"/>
      <c r="P19" s="259"/>
      <c r="Q19" s="259"/>
      <c r="R19" s="259"/>
      <c r="S19" s="260"/>
      <c r="T19" s="261"/>
      <c r="U19" s="259"/>
      <c r="V19" s="259"/>
      <c r="W19" s="259"/>
      <c r="X19" s="262"/>
      <c r="Y19" s="258"/>
      <c r="Z19" s="259"/>
      <c r="AA19" s="259"/>
      <c r="AB19" s="259"/>
      <c r="AC19" s="260"/>
      <c r="AD19" s="87">
        <f t="shared" si="16"/>
        <v>0</v>
      </c>
      <c r="AE19" s="90">
        <f t="shared" si="2"/>
        <v>0</v>
      </c>
      <c r="AF19" s="89" t="b">
        <f t="shared" si="17"/>
        <v>0</v>
      </c>
      <c r="AG19" s="89">
        <f t="shared" si="4"/>
        <v>0</v>
      </c>
      <c r="AH19" s="89">
        <f t="shared" si="5"/>
        <v>0</v>
      </c>
      <c r="AI19" s="89" t="b">
        <f t="shared" si="18"/>
        <v>0</v>
      </c>
      <c r="AJ19" s="89" t="b">
        <f t="shared" si="19"/>
        <v>0</v>
      </c>
      <c r="AK19" s="89">
        <f t="shared" si="8"/>
        <v>0</v>
      </c>
      <c r="AL19" s="89">
        <f t="shared" si="9"/>
        <v>0</v>
      </c>
      <c r="AM19" s="89" t="b">
        <f t="shared" si="10"/>
        <v>0</v>
      </c>
      <c r="AN19" s="89" t="b">
        <f t="shared" si="11"/>
        <v>0</v>
      </c>
      <c r="AO19" s="89">
        <f t="shared" si="15"/>
        <v>0</v>
      </c>
      <c r="AP19" s="89">
        <f t="shared" si="12"/>
        <v>0</v>
      </c>
      <c r="AQ19" s="89">
        <f t="shared" si="13"/>
        <v>0</v>
      </c>
      <c r="AR19" s="91">
        <f t="shared" si="14"/>
        <v>0</v>
      </c>
      <c r="AS19" s="3"/>
    </row>
    <row r="20" spans="1:45" s="4" customFormat="1" ht="19.5" customHeight="1">
      <c r="A20" s="35" t="s">
        <v>55</v>
      </c>
      <c r="B20" s="162"/>
      <c r="C20" s="240"/>
      <c r="D20" s="157">
        <v>2</v>
      </c>
      <c r="E20" s="155"/>
      <c r="F20" s="236"/>
      <c r="G20" s="236"/>
      <c r="H20" s="236"/>
      <c r="I20" s="237"/>
      <c r="J20" s="238"/>
      <c r="K20" s="236"/>
      <c r="L20" s="236"/>
      <c r="M20" s="236"/>
      <c r="N20" s="239"/>
      <c r="O20" s="235"/>
      <c r="P20" s="236"/>
      <c r="Q20" s="236"/>
      <c r="R20" s="236"/>
      <c r="S20" s="237"/>
      <c r="T20" s="238"/>
      <c r="U20" s="236"/>
      <c r="V20" s="236"/>
      <c r="W20" s="236"/>
      <c r="X20" s="239"/>
      <c r="Y20" s="235"/>
      <c r="Z20" s="236"/>
      <c r="AA20" s="236"/>
      <c r="AB20" s="236"/>
      <c r="AC20" s="237"/>
      <c r="AD20" s="12">
        <f t="shared" si="16"/>
        <v>0</v>
      </c>
      <c r="AE20" s="23">
        <f t="shared" si="2"/>
        <v>0</v>
      </c>
      <c r="AF20" s="24" t="b">
        <f t="shared" si="17"/>
        <v>0</v>
      </c>
      <c r="AG20" s="24">
        <f t="shared" si="4"/>
        <v>0</v>
      </c>
      <c r="AH20" s="24">
        <f t="shared" si="5"/>
        <v>0</v>
      </c>
      <c r="AI20" s="24" t="b">
        <f t="shared" si="18"/>
        <v>0</v>
      </c>
      <c r="AJ20" s="24" t="b">
        <f t="shared" si="19"/>
        <v>0</v>
      </c>
      <c r="AK20" s="24">
        <f t="shared" si="8"/>
        <v>0</v>
      </c>
      <c r="AL20" s="24">
        <f t="shared" si="9"/>
        <v>0</v>
      </c>
      <c r="AM20" s="24" t="b">
        <f t="shared" si="10"/>
        <v>0</v>
      </c>
      <c r="AN20" s="24" t="b">
        <f t="shared" si="11"/>
        <v>0</v>
      </c>
      <c r="AO20" s="24">
        <f t="shared" si="15"/>
        <v>0</v>
      </c>
      <c r="AP20" s="24">
        <f t="shared" si="12"/>
        <v>0</v>
      </c>
      <c r="AQ20" s="24">
        <f t="shared" si="13"/>
        <v>0</v>
      </c>
      <c r="AR20" s="25">
        <f t="shared" si="14"/>
        <v>0</v>
      </c>
      <c r="AS20" s="3"/>
    </row>
    <row r="21" spans="1:70" s="4" customFormat="1" ht="19.5" customHeight="1">
      <c r="A21" s="35" t="s">
        <v>10</v>
      </c>
      <c r="B21" s="163"/>
      <c r="C21" s="241"/>
      <c r="D21" s="157">
        <v>2</v>
      </c>
      <c r="E21" s="153"/>
      <c r="F21" s="236"/>
      <c r="G21" s="236"/>
      <c r="H21" s="236"/>
      <c r="I21" s="237"/>
      <c r="J21" s="238"/>
      <c r="K21" s="236"/>
      <c r="L21" s="236"/>
      <c r="M21" s="236"/>
      <c r="N21" s="239"/>
      <c r="O21" s="235"/>
      <c r="P21" s="236"/>
      <c r="Q21" s="236"/>
      <c r="R21" s="236"/>
      <c r="S21" s="237"/>
      <c r="T21" s="238"/>
      <c r="U21" s="236"/>
      <c r="V21" s="236"/>
      <c r="W21" s="236"/>
      <c r="X21" s="239"/>
      <c r="Y21" s="235"/>
      <c r="Z21" s="236"/>
      <c r="AA21" s="236"/>
      <c r="AB21" s="236"/>
      <c r="AC21" s="237"/>
      <c r="AD21" s="12">
        <f t="shared" si="16"/>
        <v>0</v>
      </c>
      <c r="AE21" s="23">
        <f t="shared" si="2"/>
        <v>0</v>
      </c>
      <c r="AF21" s="24" t="b">
        <f t="shared" si="17"/>
        <v>0</v>
      </c>
      <c r="AG21" s="24">
        <f t="shared" si="4"/>
        <v>0</v>
      </c>
      <c r="AH21" s="24">
        <f t="shared" si="5"/>
        <v>0</v>
      </c>
      <c r="AI21" s="24" t="b">
        <f t="shared" si="18"/>
        <v>0</v>
      </c>
      <c r="AJ21" s="24" t="b">
        <f t="shared" si="19"/>
        <v>0</v>
      </c>
      <c r="AK21" s="24">
        <f t="shared" si="8"/>
        <v>0</v>
      </c>
      <c r="AL21" s="24">
        <f t="shared" si="9"/>
        <v>0</v>
      </c>
      <c r="AM21" s="24" t="b">
        <f t="shared" si="10"/>
        <v>0</v>
      </c>
      <c r="AN21" s="24" t="b">
        <f t="shared" si="11"/>
        <v>0</v>
      </c>
      <c r="AO21" s="24">
        <f t="shared" si="15"/>
        <v>0</v>
      </c>
      <c r="AP21" s="24">
        <f t="shared" si="12"/>
        <v>0</v>
      </c>
      <c r="AQ21" s="24">
        <f t="shared" si="13"/>
        <v>0</v>
      </c>
      <c r="AR21" s="25">
        <f t="shared" si="14"/>
        <v>0</v>
      </c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4" customFormat="1" ht="19.5" customHeight="1">
      <c r="A22" s="35" t="s">
        <v>11</v>
      </c>
      <c r="B22" s="163"/>
      <c r="C22" s="241"/>
      <c r="D22" s="156">
        <v>2</v>
      </c>
      <c r="E22" s="153"/>
      <c r="F22" s="70"/>
      <c r="G22" s="70"/>
      <c r="H22" s="70"/>
      <c r="I22" s="71"/>
      <c r="J22" s="72"/>
      <c r="K22" s="70"/>
      <c r="L22" s="70"/>
      <c r="M22" s="70"/>
      <c r="N22" s="73"/>
      <c r="O22" s="74"/>
      <c r="P22" s="70"/>
      <c r="Q22" s="70"/>
      <c r="R22" s="70"/>
      <c r="S22" s="71"/>
      <c r="T22" s="72"/>
      <c r="U22" s="70"/>
      <c r="V22" s="70"/>
      <c r="W22" s="70"/>
      <c r="X22" s="73"/>
      <c r="Y22" s="74"/>
      <c r="Z22" s="70"/>
      <c r="AA22" s="70"/>
      <c r="AB22" s="70"/>
      <c r="AC22" s="71"/>
      <c r="AD22" s="12">
        <f t="shared" si="16"/>
        <v>0</v>
      </c>
      <c r="AE22" s="23">
        <f t="shared" si="2"/>
        <v>0</v>
      </c>
      <c r="AF22" s="26" t="b">
        <f t="shared" si="17"/>
        <v>0</v>
      </c>
      <c r="AG22" s="24">
        <f t="shared" si="4"/>
        <v>0</v>
      </c>
      <c r="AH22" s="24">
        <f t="shared" si="5"/>
        <v>0</v>
      </c>
      <c r="AI22" s="26" t="b">
        <f t="shared" si="18"/>
        <v>0</v>
      </c>
      <c r="AJ22" s="26" t="b">
        <f t="shared" si="19"/>
        <v>0</v>
      </c>
      <c r="AK22" s="24">
        <f t="shared" si="8"/>
        <v>0</v>
      </c>
      <c r="AL22" s="24">
        <f t="shared" si="9"/>
        <v>0</v>
      </c>
      <c r="AM22" s="26" t="b">
        <f t="shared" si="10"/>
        <v>0</v>
      </c>
      <c r="AN22" s="26" t="b">
        <f t="shared" si="11"/>
        <v>0</v>
      </c>
      <c r="AO22" s="24">
        <f t="shared" si="15"/>
        <v>0</v>
      </c>
      <c r="AP22" s="24">
        <f t="shared" si="12"/>
        <v>0</v>
      </c>
      <c r="AQ22" s="24">
        <f t="shared" si="13"/>
        <v>0</v>
      </c>
      <c r="AR22" s="25">
        <f t="shared" si="14"/>
        <v>0</v>
      </c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4" customFormat="1" ht="19.5" customHeight="1">
      <c r="A23" s="35" t="s">
        <v>12</v>
      </c>
      <c r="B23" s="163"/>
      <c r="C23" s="241"/>
      <c r="D23" s="157">
        <v>2</v>
      </c>
      <c r="E23" s="153"/>
      <c r="F23" s="272"/>
      <c r="G23" s="272"/>
      <c r="H23" s="272"/>
      <c r="I23" s="273"/>
      <c r="J23" s="271"/>
      <c r="K23" s="272"/>
      <c r="L23" s="272"/>
      <c r="M23" s="272"/>
      <c r="N23" s="274"/>
      <c r="O23" s="275"/>
      <c r="P23" s="272"/>
      <c r="Q23" s="272"/>
      <c r="R23" s="272"/>
      <c r="S23" s="273"/>
      <c r="T23" s="271"/>
      <c r="U23" s="272"/>
      <c r="V23" s="272"/>
      <c r="W23" s="272"/>
      <c r="X23" s="274"/>
      <c r="Y23" s="275"/>
      <c r="Z23" s="272"/>
      <c r="AA23" s="272"/>
      <c r="AB23" s="272"/>
      <c r="AC23" s="273"/>
      <c r="AD23" s="12">
        <f t="shared" si="16"/>
        <v>0</v>
      </c>
      <c r="AE23" s="23">
        <f t="shared" si="2"/>
        <v>0</v>
      </c>
      <c r="AF23" s="26" t="b">
        <f t="shared" si="17"/>
        <v>0</v>
      </c>
      <c r="AG23" s="24">
        <f t="shared" si="4"/>
        <v>0</v>
      </c>
      <c r="AH23" s="24">
        <f t="shared" si="5"/>
        <v>0</v>
      </c>
      <c r="AI23" s="26" t="b">
        <f t="shared" si="18"/>
        <v>0</v>
      </c>
      <c r="AJ23" s="26" t="b">
        <f t="shared" si="19"/>
        <v>0</v>
      </c>
      <c r="AK23" s="24">
        <f t="shared" si="8"/>
        <v>0</v>
      </c>
      <c r="AL23" s="24">
        <f t="shared" si="9"/>
        <v>0</v>
      </c>
      <c r="AM23" s="26" t="b">
        <f t="shared" si="10"/>
        <v>0</v>
      </c>
      <c r="AN23" s="26" t="b">
        <f t="shared" si="11"/>
        <v>0</v>
      </c>
      <c r="AO23" s="24">
        <f t="shared" si="15"/>
        <v>0</v>
      </c>
      <c r="AP23" s="24">
        <f t="shared" si="12"/>
        <v>0</v>
      </c>
      <c r="AQ23" s="24">
        <f t="shared" si="13"/>
        <v>0</v>
      </c>
      <c r="AR23" s="25">
        <f t="shared" si="14"/>
        <v>0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4" customFormat="1" ht="19.5" customHeight="1" thickBot="1">
      <c r="A24" s="36" t="s">
        <v>34</v>
      </c>
      <c r="B24" s="164"/>
      <c r="C24" s="254"/>
      <c r="D24" s="255">
        <v>2</v>
      </c>
      <c r="E24" s="154"/>
      <c r="F24" s="259"/>
      <c r="G24" s="259"/>
      <c r="H24" s="259"/>
      <c r="I24" s="260"/>
      <c r="J24" s="261"/>
      <c r="K24" s="259"/>
      <c r="L24" s="259"/>
      <c r="M24" s="259"/>
      <c r="N24" s="262"/>
      <c r="O24" s="258"/>
      <c r="P24" s="259"/>
      <c r="Q24" s="259"/>
      <c r="R24" s="259"/>
      <c r="S24" s="260"/>
      <c r="T24" s="261"/>
      <c r="U24" s="259"/>
      <c r="V24" s="259"/>
      <c r="W24" s="259"/>
      <c r="X24" s="262"/>
      <c r="Y24" s="258"/>
      <c r="Z24" s="259"/>
      <c r="AA24" s="259"/>
      <c r="AB24" s="259"/>
      <c r="AC24" s="260"/>
      <c r="AD24" s="87">
        <f t="shared" si="16"/>
        <v>0</v>
      </c>
      <c r="AE24" s="90">
        <f t="shared" si="2"/>
        <v>0</v>
      </c>
      <c r="AF24" s="89" t="b">
        <f t="shared" si="17"/>
        <v>0</v>
      </c>
      <c r="AG24" s="89">
        <f t="shared" si="4"/>
        <v>0</v>
      </c>
      <c r="AH24" s="89">
        <f t="shared" si="5"/>
        <v>0</v>
      </c>
      <c r="AI24" s="89" t="b">
        <f t="shared" si="18"/>
        <v>0</v>
      </c>
      <c r="AJ24" s="89" t="b">
        <f t="shared" si="19"/>
        <v>0</v>
      </c>
      <c r="AK24" s="89">
        <f t="shared" si="8"/>
        <v>0</v>
      </c>
      <c r="AL24" s="89">
        <f t="shared" si="9"/>
        <v>0</v>
      </c>
      <c r="AM24" s="89" t="b">
        <f t="shared" si="10"/>
        <v>0</v>
      </c>
      <c r="AN24" s="89" t="b">
        <f t="shared" si="11"/>
        <v>0</v>
      </c>
      <c r="AO24" s="89">
        <f t="shared" si="15"/>
        <v>0</v>
      </c>
      <c r="AP24" s="89">
        <f t="shared" si="12"/>
        <v>0</v>
      </c>
      <c r="AQ24" s="89">
        <f t="shared" si="13"/>
        <v>0</v>
      </c>
      <c r="AR24" s="91">
        <f t="shared" si="14"/>
        <v>0</v>
      </c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4" customFormat="1" ht="19.5" customHeight="1">
      <c r="A25" s="35" t="s">
        <v>35</v>
      </c>
      <c r="B25" s="162"/>
      <c r="C25" s="240"/>
      <c r="D25" s="157">
        <v>2</v>
      </c>
      <c r="E25" s="155"/>
      <c r="F25" s="236"/>
      <c r="G25" s="236"/>
      <c r="H25" s="236"/>
      <c r="I25" s="237"/>
      <c r="J25" s="238"/>
      <c r="K25" s="236"/>
      <c r="L25" s="236"/>
      <c r="M25" s="236"/>
      <c r="N25" s="239"/>
      <c r="O25" s="235"/>
      <c r="P25" s="236"/>
      <c r="Q25" s="236"/>
      <c r="R25" s="236"/>
      <c r="S25" s="237"/>
      <c r="T25" s="238"/>
      <c r="U25" s="236"/>
      <c r="V25" s="236"/>
      <c r="W25" s="236"/>
      <c r="X25" s="239"/>
      <c r="Y25" s="235"/>
      <c r="Z25" s="236"/>
      <c r="AA25" s="236"/>
      <c r="AB25" s="236"/>
      <c r="AC25" s="237"/>
      <c r="AD25" s="12">
        <f t="shared" si="16"/>
        <v>0</v>
      </c>
      <c r="AE25" s="23">
        <f t="shared" si="2"/>
        <v>0</v>
      </c>
      <c r="AF25" s="24" t="b">
        <f t="shared" si="17"/>
        <v>0</v>
      </c>
      <c r="AG25" s="24">
        <f t="shared" si="4"/>
        <v>0</v>
      </c>
      <c r="AH25" s="24">
        <f t="shared" si="5"/>
        <v>0</v>
      </c>
      <c r="AI25" s="24" t="b">
        <f t="shared" si="18"/>
        <v>0</v>
      </c>
      <c r="AJ25" s="24" t="b">
        <f t="shared" si="19"/>
        <v>0</v>
      </c>
      <c r="AK25" s="24">
        <f t="shared" si="8"/>
        <v>0</v>
      </c>
      <c r="AL25" s="24">
        <f t="shared" si="9"/>
        <v>0</v>
      </c>
      <c r="AM25" s="24" t="b">
        <f t="shared" si="10"/>
        <v>0</v>
      </c>
      <c r="AN25" s="24" t="b">
        <f t="shared" si="11"/>
        <v>0</v>
      </c>
      <c r="AO25" s="24">
        <f t="shared" si="15"/>
        <v>0</v>
      </c>
      <c r="AP25" s="24">
        <f t="shared" si="12"/>
        <v>0</v>
      </c>
      <c r="AQ25" s="24">
        <f t="shared" si="13"/>
        <v>0</v>
      </c>
      <c r="AR25" s="25">
        <f t="shared" si="14"/>
        <v>0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44" ht="19.5" customHeight="1" thickBot="1">
      <c r="A26" s="36" t="s">
        <v>81</v>
      </c>
      <c r="B26" s="162"/>
      <c r="C26" s="241"/>
      <c r="D26" s="157">
        <v>2</v>
      </c>
      <c r="E26" s="155"/>
      <c r="F26" s="236"/>
      <c r="G26" s="236"/>
      <c r="H26" s="236"/>
      <c r="I26" s="237"/>
      <c r="J26" s="238"/>
      <c r="K26" s="236"/>
      <c r="L26" s="236"/>
      <c r="M26" s="236"/>
      <c r="N26" s="239"/>
      <c r="O26" s="235"/>
      <c r="P26" s="236"/>
      <c r="Q26" s="236"/>
      <c r="R26" s="236"/>
      <c r="S26" s="237"/>
      <c r="T26" s="238"/>
      <c r="U26" s="236"/>
      <c r="V26" s="236"/>
      <c r="W26" s="236"/>
      <c r="X26" s="239"/>
      <c r="Y26" s="235"/>
      <c r="Z26" s="236"/>
      <c r="AA26" s="236"/>
      <c r="AB26" s="236"/>
      <c r="AC26" s="237"/>
      <c r="AD26" s="12">
        <f>G26+L26+Q26+T26+AB26</f>
        <v>0</v>
      </c>
      <c r="AE26" s="23">
        <f>SUM(G26,L26,Q26,T26,AB26)</f>
        <v>0</v>
      </c>
      <c r="AF26" s="24" t="b">
        <f>IF(K26=3,1,IF(K26=2,2,IF(K26=1,3)))</f>
        <v>0</v>
      </c>
      <c r="AG26" s="24">
        <f>I26+K26+P26+V26+Z26</f>
        <v>0</v>
      </c>
      <c r="AH26" s="24">
        <f>SUM(I26,K26,P26,V26,Z26)</f>
        <v>0</v>
      </c>
      <c r="AI26" s="24" t="b">
        <f>IF(Y26=3,1,IF(Y26=2,2,IF(Y26=1,3)))</f>
        <v>0</v>
      </c>
      <c r="AJ26" s="24" t="b">
        <f>IF(AC26=3,1,IF(AC26=2,2,IF(AC26=1,3)))</f>
        <v>0</v>
      </c>
      <c r="AK26" s="24">
        <f>F26+N26+S26+Y26+AC26</f>
        <v>0</v>
      </c>
      <c r="AL26" s="24">
        <f>SUM(F26,N26,S26,Y26,AC26)</f>
        <v>0</v>
      </c>
      <c r="AM26" s="24" t="b">
        <f>IF(O26=3,1,IF(O26=2,2,IF(O26=1,3)))</f>
        <v>0</v>
      </c>
      <c r="AN26" s="24" t="b">
        <f>IF(R26=3,1,IF(R26=2,2,IF(R26=1,3)))</f>
        <v>0</v>
      </c>
      <c r="AO26" s="24">
        <f>J26+O26+R26+W26+AA26</f>
        <v>0</v>
      </c>
      <c r="AP26" s="24">
        <f>SUM(J26,O26,R26,W26,AA26)</f>
        <v>0</v>
      </c>
      <c r="AQ26" s="24">
        <f>E26+H26+M26+U26+X26</f>
        <v>0</v>
      </c>
      <c r="AR26" s="25">
        <f>SUM(E26,H26,M26,U26,X26)</f>
        <v>0</v>
      </c>
    </row>
    <row r="27" spans="1:44" ht="19.5" customHeight="1">
      <c r="A27" s="35" t="s">
        <v>82</v>
      </c>
      <c r="B27" s="162"/>
      <c r="C27" s="241"/>
      <c r="D27" s="157">
        <v>2</v>
      </c>
      <c r="E27" s="155"/>
      <c r="F27" s="236"/>
      <c r="G27" s="236"/>
      <c r="H27" s="236"/>
      <c r="I27" s="237"/>
      <c r="J27" s="238"/>
      <c r="K27" s="236"/>
      <c r="L27" s="236"/>
      <c r="M27" s="236"/>
      <c r="N27" s="239"/>
      <c r="O27" s="235"/>
      <c r="P27" s="236"/>
      <c r="Q27" s="236"/>
      <c r="R27" s="236"/>
      <c r="S27" s="237"/>
      <c r="T27" s="238"/>
      <c r="U27" s="236"/>
      <c r="V27" s="236"/>
      <c r="W27" s="236"/>
      <c r="X27" s="239"/>
      <c r="Y27" s="235"/>
      <c r="Z27" s="236"/>
      <c r="AA27" s="236"/>
      <c r="AB27" s="236"/>
      <c r="AC27" s="237"/>
      <c r="AD27" s="12">
        <f>G27+L27+Q27+T27+AB27</f>
        <v>0</v>
      </c>
      <c r="AE27" s="23">
        <f>SUM(G27,L27,Q27,T27,AB27)</f>
        <v>0</v>
      </c>
      <c r="AF27" s="24" t="b">
        <f>IF(K27=3,1,IF(K27=2,2,IF(K27=1,3)))</f>
        <v>0</v>
      </c>
      <c r="AG27" s="24">
        <f>I27+K27+P27+V27+Z27</f>
        <v>0</v>
      </c>
      <c r="AH27" s="24">
        <f>SUM(I27,K27,P27,V27,Z27)</f>
        <v>0</v>
      </c>
      <c r="AI27" s="24" t="b">
        <f>IF(Y27=3,1,IF(Y27=2,2,IF(Y27=1,3)))</f>
        <v>0</v>
      </c>
      <c r="AJ27" s="24" t="b">
        <f>IF(AC27=3,1,IF(AC27=2,2,IF(AC27=1,3)))</f>
        <v>0</v>
      </c>
      <c r="AK27" s="24">
        <f>F27+N27+S27+Y27+AC27</f>
        <v>0</v>
      </c>
      <c r="AL27" s="24">
        <f>SUM(F27,N27,S27,Y27,AC27)</f>
        <v>0</v>
      </c>
      <c r="AM27" s="24" t="b">
        <f>IF(O27=3,1,IF(O27=2,2,IF(O27=1,3)))</f>
        <v>0</v>
      </c>
      <c r="AN27" s="24" t="b">
        <f>IF(R27=3,1,IF(R27=2,2,IF(R27=1,3)))</f>
        <v>0</v>
      </c>
      <c r="AO27" s="24">
        <f>J27+O27+R27+W27+AA27</f>
        <v>0</v>
      </c>
      <c r="AP27" s="24">
        <f>SUM(J27,O27,R27,W27,AA27)</f>
        <v>0</v>
      </c>
      <c r="AQ27" s="24">
        <f>E27+H27+M27+U27+X27</f>
        <v>0</v>
      </c>
      <c r="AR27" s="25">
        <f>SUM(E27,H27,M27,U27,X27)</f>
        <v>0</v>
      </c>
    </row>
    <row r="28" spans="1:44" ht="19.5" customHeight="1">
      <c r="A28" s="35" t="s">
        <v>88</v>
      </c>
      <c r="B28" s="162"/>
      <c r="C28" s="241"/>
      <c r="D28" s="157">
        <v>2</v>
      </c>
      <c r="E28" s="235"/>
      <c r="F28" s="236"/>
      <c r="G28" s="236"/>
      <c r="H28" s="236"/>
      <c r="I28" s="237"/>
      <c r="J28" s="238"/>
      <c r="K28" s="236"/>
      <c r="L28" s="236"/>
      <c r="M28" s="236"/>
      <c r="N28" s="239"/>
      <c r="O28" s="235"/>
      <c r="P28" s="236"/>
      <c r="Q28" s="236"/>
      <c r="R28" s="236"/>
      <c r="S28" s="237"/>
      <c r="T28" s="238"/>
      <c r="U28" s="236"/>
      <c r="V28" s="236"/>
      <c r="W28" s="236"/>
      <c r="X28" s="239"/>
      <c r="Y28" s="235"/>
      <c r="Z28" s="236"/>
      <c r="AA28" s="236"/>
      <c r="AB28" s="236"/>
      <c r="AC28" s="237"/>
      <c r="AD28" s="12">
        <f>G28+L28+Q28+T28+AB28</f>
        <v>0</v>
      </c>
      <c r="AE28" s="23">
        <f>SUM(G28,L28,Q28,T28,AB28)</f>
        <v>0</v>
      </c>
      <c r="AF28" s="24" t="b">
        <f>IF(K28=3,1,IF(K28=2,2,IF(K28=1,3)))</f>
        <v>0</v>
      </c>
      <c r="AG28" s="24">
        <f>I28+K28+P28+V28+Z28</f>
        <v>0</v>
      </c>
      <c r="AH28" s="24">
        <f>SUM(I28,K28,P28,V28,Z28)</f>
        <v>0</v>
      </c>
      <c r="AI28" s="24" t="b">
        <f>IF(Y28=3,1,IF(Y28=2,2,IF(Y28=1,3)))</f>
        <v>0</v>
      </c>
      <c r="AJ28" s="24" t="b">
        <f>IF(AC28=3,1,IF(AC28=2,2,IF(AC28=1,3)))</f>
        <v>0</v>
      </c>
      <c r="AK28" s="24">
        <f>F28+N28+S28+Y28+AC28</f>
        <v>0</v>
      </c>
      <c r="AL28" s="24">
        <f>SUM(F28,N28,S28,Y28,AC28)</f>
        <v>0</v>
      </c>
      <c r="AM28" s="24" t="b">
        <f>IF(O28=3,1,IF(O28=2,2,IF(O28=1,3)))</f>
        <v>0</v>
      </c>
      <c r="AN28" s="24" t="b">
        <f>IF(R28=3,1,IF(R28=2,2,IF(R28=1,3)))</f>
        <v>0</v>
      </c>
      <c r="AO28" s="24">
        <f>J28+O28+R28+W28+AA28</f>
        <v>0</v>
      </c>
      <c r="AP28" s="24">
        <f>SUM(J28,O28,R28,W28,AA28)</f>
        <v>0</v>
      </c>
      <c r="AQ28" s="24">
        <f>E28+H28+M28+U28+X28</f>
        <v>0</v>
      </c>
      <c r="AR28" s="25">
        <f>SUM(E28,H28,M28,U28,X28)</f>
        <v>0</v>
      </c>
    </row>
    <row r="29" spans="1:44" ht="19.5" customHeight="1" thickBot="1">
      <c r="A29" s="106" t="s">
        <v>89</v>
      </c>
      <c r="B29" s="256"/>
      <c r="C29" s="257"/>
      <c r="D29" s="243">
        <v>2</v>
      </c>
      <c r="E29" s="282"/>
      <c r="F29" s="283"/>
      <c r="G29" s="283"/>
      <c r="H29" s="283"/>
      <c r="I29" s="284"/>
      <c r="J29" s="285"/>
      <c r="K29" s="283"/>
      <c r="L29" s="283"/>
      <c r="M29" s="283"/>
      <c r="N29" s="286"/>
      <c r="O29" s="282"/>
      <c r="P29" s="283"/>
      <c r="Q29" s="283"/>
      <c r="R29" s="283"/>
      <c r="S29" s="284"/>
      <c r="T29" s="285"/>
      <c r="U29" s="283"/>
      <c r="V29" s="283"/>
      <c r="W29" s="283"/>
      <c r="X29" s="286"/>
      <c r="Y29" s="282"/>
      <c r="Z29" s="283"/>
      <c r="AA29" s="283"/>
      <c r="AB29" s="283"/>
      <c r="AC29" s="284"/>
      <c r="AD29" s="87">
        <f aca="true" t="shared" si="20" ref="AD29:AD45">G29+L29+Q29+T29+AB29</f>
        <v>0</v>
      </c>
      <c r="AE29" s="90">
        <f aca="true" t="shared" si="21" ref="AE29:AE45">SUM(G29,L29,Q29,T29,AB29)</f>
        <v>0</v>
      </c>
      <c r="AF29" s="89" t="b">
        <f aca="true" t="shared" si="22" ref="AF29:AF45">IF(K29=3,1,IF(K29=2,2,IF(K29=1,3)))</f>
        <v>0</v>
      </c>
      <c r="AG29" s="89">
        <f aca="true" t="shared" si="23" ref="AG29:AG45">I29+K29+P29+V29+Z29</f>
        <v>0</v>
      </c>
      <c r="AH29" s="89">
        <f aca="true" t="shared" si="24" ref="AH29:AH45">SUM(I29,K29,P29,V29,Z29)</f>
        <v>0</v>
      </c>
      <c r="AI29" s="89" t="b">
        <f aca="true" t="shared" si="25" ref="AI29:AI45">IF(Y29=3,1,IF(Y29=2,2,IF(Y29=1,3)))</f>
        <v>0</v>
      </c>
      <c r="AJ29" s="89" t="b">
        <f aca="true" t="shared" si="26" ref="AJ29:AJ45">IF(AC29=3,1,IF(AC29=2,2,IF(AC29=1,3)))</f>
        <v>0</v>
      </c>
      <c r="AK29" s="89">
        <f aca="true" t="shared" si="27" ref="AK29:AK45">F29+N29+S29+Y29+AC29</f>
        <v>0</v>
      </c>
      <c r="AL29" s="89">
        <f aca="true" t="shared" si="28" ref="AL29:AL45">SUM(F29,N29,S29,Y29,AC29)</f>
        <v>0</v>
      </c>
      <c r="AM29" s="89" t="b">
        <f aca="true" t="shared" si="29" ref="AM29:AM45">IF(O29=3,1,IF(O29=2,2,IF(O29=1,3)))</f>
        <v>0</v>
      </c>
      <c r="AN29" s="89" t="b">
        <f aca="true" t="shared" si="30" ref="AN29:AN45">IF(R29=3,1,IF(R29=2,2,IF(R29=1,3)))</f>
        <v>0</v>
      </c>
      <c r="AO29" s="89">
        <f aca="true" t="shared" si="31" ref="AO29:AO45">J29+O29+R29+W29+AA29</f>
        <v>0</v>
      </c>
      <c r="AP29" s="89">
        <f aca="true" t="shared" si="32" ref="AP29:AP45">SUM(J29,O29,R29,W29,AA29)</f>
        <v>0</v>
      </c>
      <c r="AQ29" s="89">
        <f aca="true" t="shared" si="33" ref="AQ29:AQ45">E29+H29+M29+U29+X29</f>
        <v>0</v>
      </c>
      <c r="AR29" s="91">
        <f aca="true" t="shared" si="34" ref="AR29:AR45">SUM(E29,H29,M29,U29,X29)</f>
        <v>0</v>
      </c>
    </row>
    <row r="30" spans="1:44" ht="19.5" customHeight="1">
      <c r="A30" s="86" t="s">
        <v>90</v>
      </c>
      <c r="B30" s="263"/>
      <c r="C30" s="264"/>
      <c r="D30" s="265">
        <v>2</v>
      </c>
      <c r="E30" s="235"/>
      <c r="F30" s="236"/>
      <c r="G30" s="236"/>
      <c r="H30" s="236"/>
      <c r="I30" s="237"/>
      <c r="J30" s="238"/>
      <c r="K30" s="236"/>
      <c r="L30" s="236"/>
      <c r="M30" s="236"/>
      <c r="N30" s="239"/>
      <c r="O30" s="235"/>
      <c r="P30" s="236"/>
      <c r="Q30" s="236"/>
      <c r="R30" s="236"/>
      <c r="S30" s="237"/>
      <c r="T30" s="238"/>
      <c r="U30" s="236"/>
      <c r="V30" s="236"/>
      <c r="W30" s="236"/>
      <c r="X30" s="239"/>
      <c r="Y30" s="235"/>
      <c r="Z30" s="236"/>
      <c r="AA30" s="236"/>
      <c r="AB30" s="236"/>
      <c r="AC30" s="237"/>
      <c r="AD30" s="266">
        <f t="shared" si="20"/>
        <v>0</v>
      </c>
      <c r="AE30" s="267">
        <f t="shared" si="21"/>
        <v>0</v>
      </c>
      <c r="AF30" s="268" t="b">
        <f t="shared" si="22"/>
        <v>0</v>
      </c>
      <c r="AG30" s="268">
        <f t="shared" si="23"/>
        <v>0</v>
      </c>
      <c r="AH30" s="268">
        <f t="shared" si="24"/>
        <v>0</v>
      </c>
      <c r="AI30" s="268" t="b">
        <f t="shared" si="25"/>
        <v>0</v>
      </c>
      <c r="AJ30" s="268" t="b">
        <f t="shared" si="26"/>
        <v>0</v>
      </c>
      <c r="AK30" s="268">
        <f t="shared" si="27"/>
        <v>0</v>
      </c>
      <c r="AL30" s="268">
        <f t="shared" si="28"/>
        <v>0</v>
      </c>
      <c r="AM30" s="268" t="b">
        <f t="shared" si="29"/>
        <v>0</v>
      </c>
      <c r="AN30" s="268" t="b">
        <f t="shared" si="30"/>
        <v>0</v>
      </c>
      <c r="AO30" s="268">
        <f t="shared" si="31"/>
        <v>0</v>
      </c>
      <c r="AP30" s="268">
        <f t="shared" si="32"/>
        <v>0</v>
      </c>
      <c r="AQ30" s="268">
        <f t="shared" si="33"/>
        <v>0</v>
      </c>
      <c r="AR30" s="269">
        <f t="shared" si="34"/>
        <v>0</v>
      </c>
    </row>
    <row r="31" spans="1:44" ht="19.5" customHeight="1">
      <c r="A31" s="35" t="s">
        <v>91</v>
      </c>
      <c r="B31" s="162"/>
      <c r="C31" s="241"/>
      <c r="D31" s="157">
        <v>2</v>
      </c>
      <c r="E31" s="235"/>
      <c r="F31" s="236"/>
      <c r="G31" s="236"/>
      <c r="H31" s="236"/>
      <c r="I31" s="237"/>
      <c r="J31" s="238"/>
      <c r="K31" s="236"/>
      <c r="L31" s="236"/>
      <c r="M31" s="236"/>
      <c r="N31" s="239"/>
      <c r="O31" s="235"/>
      <c r="P31" s="236"/>
      <c r="Q31" s="236"/>
      <c r="R31" s="236"/>
      <c r="S31" s="237"/>
      <c r="T31" s="238"/>
      <c r="U31" s="236"/>
      <c r="V31" s="236"/>
      <c r="W31" s="236"/>
      <c r="X31" s="239"/>
      <c r="Y31" s="235"/>
      <c r="Z31" s="236"/>
      <c r="AA31" s="236"/>
      <c r="AB31" s="236"/>
      <c r="AC31" s="237"/>
      <c r="AD31" s="12">
        <f t="shared" si="20"/>
        <v>0</v>
      </c>
      <c r="AE31" s="23">
        <f t="shared" si="21"/>
        <v>0</v>
      </c>
      <c r="AF31" s="24" t="b">
        <f t="shared" si="22"/>
        <v>0</v>
      </c>
      <c r="AG31" s="24">
        <f t="shared" si="23"/>
        <v>0</v>
      </c>
      <c r="AH31" s="24">
        <f t="shared" si="24"/>
        <v>0</v>
      </c>
      <c r="AI31" s="24" t="b">
        <f t="shared" si="25"/>
        <v>0</v>
      </c>
      <c r="AJ31" s="24" t="b">
        <f t="shared" si="26"/>
        <v>0</v>
      </c>
      <c r="AK31" s="24">
        <f t="shared" si="27"/>
        <v>0</v>
      </c>
      <c r="AL31" s="24">
        <f t="shared" si="28"/>
        <v>0</v>
      </c>
      <c r="AM31" s="24" t="b">
        <f t="shared" si="29"/>
        <v>0</v>
      </c>
      <c r="AN31" s="24" t="b">
        <f t="shared" si="30"/>
        <v>0</v>
      </c>
      <c r="AO31" s="24">
        <f t="shared" si="31"/>
        <v>0</v>
      </c>
      <c r="AP31" s="24">
        <f t="shared" si="32"/>
        <v>0</v>
      </c>
      <c r="AQ31" s="24">
        <f t="shared" si="33"/>
        <v>0</v>
      </c>
      <c r="AR31" s="25">
        <f t="shared" si="34"/>
        <v>0</v>
      </c>
    </row>
    <row r="32" spans="1:44" ht="19.5" customHeight="1">
      <c r="A32" s="35" t="s">
        <v>92</v>
      </c>
      <c r="B32" s="162"/>
      <c r="C32" s="241"/>
      <c r="D32" s="157">
        <v>2</v>
      </c>
      <c r="E32" s="235"/>
      <c r="F32" s="236"/>
      <c r="G32" s="236"/>
      <c r="H32" s="236"/>
      <c r="I32" s="237"/>
      <c r="J32" s="238"/>
      <c r="K32" s="236"/>
      <c r="L32" s="236"/>
      <c r="M32" s="236"/>
      <c r="N32" s="239"/>
      <c r="O32" s="235"/>
      <c r="P32" s="236"/>
      <c r="Q32" s="236"/>
      <c r="R32" s="236"/>
      <c r="S32" s="237"/>
      <c r="T32" s="238"/>
      <c r="U32" s="236"/>
      <c r="V32" s="236"/>
      <c r="W32" s="236"/>
      <c r="X32" s="239"/>
      <c r="Y32" s="235"/>
      <c r="Z32" s="236"/>
      <c r="AA32" s="236"/>
      <c r="AB32" s="236"/>
      <c r="AC32" s="237"/>
      <c r="AD32" s="12">
        <f t="shared" si="20"/>
        <v>0</v>
      </c>
      <c r="AE32" s="23">
        <f t="shared" si="21"/>
        <v>0</v>
      </c>
      <c r="AF32" s="24" t="b">
        <f t="shared" si="22"/>
        <v>0</v>
      </c>
      <c r="AG32" s="24">
        <f t="shared" si="23"/>
        <v>0</v>
      </c>
      <c r="AH32" s="24">
        <f t="shared" si="24"/>
        <v>0</v>
      </c>
      <c r="AI32" s="24" t="b">
        <f t="shared" si="25"/>
        <v>0</v>
      </c>
      <c r="AJ32" s="24" t="b">
        <f t="shared" si="26"/>
        <v>0</v>
      </c>
      <c r="AK32" s="24">
        <f t="shared" si="27"/>
        <v>0</v>
      </c>
      <c r="AL32" s="24">
        <f t="shared" si="28"/>
        <v>0</v>
      </c>
      <c r="AM32" s="24" t="b">
        <f t="shared" si="29"/>
        <v>0</v>
      </c>
      <c r="AN32" s="24" t="b">
        <f t="shared" si="30"/>
        <v>0</v>
      </c>
      <c r="AO32" s="24">
        <f t="shared" si="31"/>
        <v>0</v>
      </c>
      <c r="AP32" s="24">
        <f t="shared" si="32"/>
        <v>0</v>
      </c>
      <c r="AQ32" s="24">
        <f t="shared" si="33"/>
        <v>0</v>
      </c>
      <c r="AR32" s="25">
        <f t="shared" si="34"/>
        <v>0</v>
      </c>
    </row>
    <row r="33" spans="1:44" ht="19.5" customHeight="1">
      <c r="A33" s="35" t="s">
        <v>93</v>
      </c>
      <c r="B33" s="162"/>
      <c r="C33" s="241"/>
      <c r="D33" s="157">
        <v>2</v>
      </c>
      <c r="E33" s="235"/>
      <c r="F33" s="236"/>
      <c r="G33" s="236"/>
      <c r="H33" s="236"/>
      <c r="I33" s="237"/>
      <c r="J33" s="238"/>
      <c r="K33" s="236"/>
      <c r="L33" s="236"/>
      <c r="M33" s="236"/>
      <c r="N33" s="239"/>
      <c r="O33" s="235"/>
      <c r="P33" s="236"/>
      <c r="Q33" s="236"/>
      <c r="R33" s="236"/>
      <c r="S33" s="237"/>
      <c r="T33" s="238"/>
      <c r="U33" s="236"/>
      <c r="V33" s="236"/>
      <c r="W33" s="236"/>
      <c r="X33" s="239"/>
      <c r="Y33" s="235"/>
      <c r="Z33" s="236"/>
      <c r="AA33" s="236"/>
      <c r="AB33" s="236"/>
      <c r="AC33" s="237"/>
      <c r="AD33" s="12">
        <f t="shared" si="20"/>
        <v>0</v>
      </c>
      <c r="AE33" s="23">
        <f t="shared" si="21"/>
        <v>0</v>
      </c>
      <c r="AF33" s="24" t="b">
        <f t="shared" si="22"/>
        <v>0</v>
      </c>
      <c r="AG33" s="24">
        <f t="shared" si="23"/>
        <v>0</v>
      </c>
      <c r="AH33" s="24">
        <f t="shared" si="24"/>
        <v>0</v>
      </c>
      <c r="AI33" s="24" t="b">
        <f t="shared" si="25"/>
        <v>0</v>
      </c>
      <c r="AJ33" s="24" t="b">
        <f t="shared" si="26"/>
        <v>0</v>
      </c>
      <c r="AK33" s="24">
        <f t="shared" si="27"/>
        <v>0</v>
      </c>
      <c r="AL33" s="24">
        <f t="shared" si="28"/>
        <v>0</v>
      </c>
      <c r="AM33" s="24" t="b">
        <f t="shared" si="29"/>
        <v>0</v>
      </c>
      <c r="AN33" s="24" t="b">
        <f t="shared" si="30"/>
        <v>0</v>
      </c>
      <c r="AO33" s="24">
        <f t="shared" si="31"/>
        <v>0</v>
      </c>
      <c r="AP33" s="24">
        <f t="shared" si="32"/>
        <v>0</v>
      </c>
      <c r="AQ33" s="24">
        <f t="shared" si="33"/>
        <v>0</v>
      </c>
      <c r="AR33" s="25">
        <f t="shared" si="34"/>
        <v>0</v>
      </c>
    </row>
    <row r="34" spans="1:44" ht="19.5" customHeight="1" thickBot="1">
      <c r="A34" s="106" t="s">
        <v>94</v>
      </c>
      <c r="B34" s="256"/>
      <c r="C34" s="270"/>
      <c r="D34" s="243">
        <v>2</v>
      </c>
      <c r="E34" s="258"/>
      <c r="F34" s="259"/>
      <c r="G34" s="259"/>
      <c r="H34" s="259"/>
      <c r="I34" s="260"/>
      <c r="J34" s="261"/>
      <c r="K34" s="259"/>
      <c r="L34" s="259"/>
      <c r="M34" s="259"/>
      <c r="N34" s="262"/>
      <c r="O34" s="258"/>
      <c r="P34" s="259"/>
      <c r="Q34" s="259"/>
      <c r="R34" s="259"/>
      <c r="S34" s="260"/>
      <c r="T34" s="261"/>
      <c r="U34" s="259"/>
      <c r="V34" s="259"/>
      <c r="W34" s="259"/>
      <c r="X34" s="262"/>
      <c r="Y34" s="258"/>
      <c r="Z34" s="259"/>
      <c r="AA34" s="259"/>
      <c r="AB34" s="259"/>
      <c r="AC34" s="260"/>
      <c r="AD34" s="87">
        <f t="shared" si="20"/>
        <v>0</v>
      </c>
      <c r="AE34" s="90">
        <f t="shared" si="21"/>
        <v>0</v>
      </c>
      <c r="AF34" s="89" t="b">
        <f t="shared" si="22"/>
        <v>0</v>
      </c>
      <c r="AG34" s="89">
        <f t="shared" si="23"/>
        <v>0</v>
      </c>
      <c r="AH34" s="89">
        <f t="shared" si="24"/>
        <v>0</v>
      </c>
      <c r="AI34" s="89" t="b">
        <f t="shared" si="25"/>
        <v>0</v>
      </c>
      <c r="AJ34" s="89" t="b">
        <f t="shared" si="26"/>
        <v>0</v>
      </c>
      <c r="AK34" s="89">
        <f t="shared" si="27"/>
        <v>0</v>
      </c>
      <c r="AL34" s="89">
        <f t="shared" si="28"/>
        <v>0</v>
      </c>
      <c r="AM34" s="89" t="b">
        <f t="shared" si="29"/>
        <v>0</v>
      </c>
      <c r="AN34" s="89" t="b">
        <f t="shared" si="30"/>
        <v>0</v>
      </c>
      <c r="AO34" s="89">
        <f t="shared" si="31"/>
        <v>0</v>
      </c>
      <c r="AP34" s="89">
        <f t="shared" si="32"/>
        <v>0</v>
      </c>
      <c r="AQ34" s="89">
        <f t="shared" si="33"/>
        <v>0</v>
      </c>
      <c r="AR34" s="91">
        <f t="shared" si="34"/>
        <v>0</v>
      </c>
    </row>
    <row r="35" spans="1:44" ht="19.5" customHeight="1">
      <c r="A35" s="35" t="s">
        <v>95</v>
      </c>
      <c r="B35" s="162"/>
      <c r="C35" s="240"/>
      <c r="D35" s="157">
        <v>2</v>
      </c>
      <c r="E35" s="235"/>
      <c r="F35" s="236"/>
      <c r="G35" s="236"/>
      <c r="H35" s="236"/>
      <c r="I35" s="237"/>
      <c r="J35" s="238"/>
      <c r="K35" s="236"/>
      <c r="L35" s="236"/>
      <c r="M35" s="236"/>
      <c r="N35" s="239"/>
      <c r="O35" s="235"/>
      <c r="P35" s="236"/>
      <c r="Q35" s="236"/>
      <c r="R35" s="236"/>
      <c r="S35" s="237"/>
      <c r="T35" s="238"/>
      <c r="U35" s="236"/>
      <c r="V35" s="236"/>
      <c r="W35" s="236"/>
      <c r="X35" s="239"/>
      <c r="Y35" s="235"/>
      <c r="Z35" s="236"/>
      <c r="AA35" s="236"/>
      <c r="AB35" s="236"/>
      <c r="AC35" s="237"/>
      <c r="AD35" s="12">
        <f t="shared" si="20"/>
        <v>0</v>
      </c>
      <c r="AE35" s="23">
        <f t="shared" si="21"/>
        <v>0</v>
      </c>
      <c r="AF35" s="24" t="b">
        <f t="shared" si="22"/>
        <v>0</v>
      </c>
      <c r="AG35" s="24">
        <f t="shared" si="23"/>
        <v>0</v>
      </c>
      <c r="AH35" s="24">
        <f t="shared" si="24"/>
        <v>0</v>
      </c>
      <c r="AI35" s="24" t="b">
        <f t="shared" si="25"/>
        <v>0</v>
      </c>
      <c r="AJ35" s="24" t="b">
        <f t="shared" si="26"/>
        <v>0</v>
      </c>
      <c r="AK35" s="24">
        <f t="shared" si="27"/>
        <v>0</v>
      </c>
      <c r="AL35" s="24">
        <f t="shared" si="28"/>
        <v>0</v>
      </c>
      <c r="AM35" s="24" t="b">
        <f t="shared" si="29"/>
        <v>0</v>
      </c>
      <c r="AN35" s="24" t="b">
        <f t="shared" si="30"/>
        <v>0</v>
      </c>
      <c r="AO35" s="24">
        <f t="shared" si="31"/>
        <v>0</v>
      </c>
      <c r="AP35" s="24">
        <f t="shared" si="32"/>
        <v>0</v>
      </c>
      <c r="AQ35" s="24">
        <f t="shared" si="33"/>
        <v>0</v>
      </c>
      <c r="AR35" s="25">
        <f t="shared" si="34"/>
        <v>0</v>
      </c>
    </row>
    <row r="36" spans="1:44" ht="19.5" customHeight="1">
      <c r="A36" s="35" t="s">
        <v>96</v>
      </c>
      <c r="B36" s="162"/>
      <c r="C36" s="240"/>
      <c r="D36" s="157">
        <v>2</v>
      </c>
      <c r="E36" s="235"/>
      <c r="F36" s="236"/>
      <c r="G36" s="236"/>
      <c r="H36" s="236"/>
      <c r="I36" s="237"/>
      <c r="J36" s="238"/>
      <c r="K36" s="236"/>
      <c r="L36" s="236"/>
      <c r="M36" s="236"/>
      <c r="N36" s="239"/>
      <c r="O36" s="235"/>
      <c r="P36" s="236"/>
      <c r="Q36" s="236"/>
      <c r="R36" s="236"/>
      <c r="S36" s="237"/>
      <c r="T36" s="238"/>
      <c r="U36" s="236"/>
      <c r="V36" s="236"/>
      <c r="W36" s="236"/>
      <c r="X36" s="239"/>
      <c r="Y36" s="235"/>
      <c r="Z36" s="236"/>
      <c r="AA36" s="236"/>
      <c r="AB36" s="236"/>
      <c r="AC36" s="237"/>
      <c r="AD36" s="12">
        <f t="shared" si="20"/>
        <v>0</v>
      </c>
      <c r="AE36" s="23">
        <f t="shared" si="21"/>
        <v>0</v>
      </c>
      <c r="AF36" s="24" t="b">
        <f t="shared" si="22"/>
        <v>0</v>
      </c>
      <c r="AG36" s="24">
        <f t="shared" si="23"/>
        <v>0</v>
      </c>
      <c r="AH36" s="24">
        <f t="shared" si="24"/>
        <v>0</v>
      </c>
      <c r="AI36" s="24" t="b">
        <f t="shared" si="25"/>
        <v>0</v>
      </c>
      <c r="AJ36" s="24" t="b">
        <f t="shared" si="26"/>
        <v>0</v>
      </c>
      <c r="AK36" s="24">
        <f t="shared" si="27"/>
        <v>0</v>
      </c>
      <c r="AL36" s="24">
        <f t="shared" si="28"/>
        <v>0</v>
      </c>
      <c r="AM36" s="24" t="b">
        <f t="shared" si="29"/>
        <v>0</v>
      </c>
      <c r="AN36" s="24" t="b">
        <f t="shared" si="30"/>
        <v>0</v>
      </c>
      <c r="AO36" s="24">
        <f t="shared" si="31"/>
        <v>0</v>
      </c>
      <c r="AP36" s="24">
        <f t="shared" si="32"/>
        <v>0</v>
      </c>
      <c r="AQ36" s="24">
        <f t="shared" si="33"/>
        <v>0</v>
      </c>
      <c r="AR36" s="25">
        <f t="shared" si="34"/>
        <v>0</v>
      </c>
    </row>
    <row r="37" spans="1:44" ht="19.5" customHeight="1">
      <c r="A37" s="35" t="s">
        <v>97</v>
      </c>
      <c r="B37" s="162"/>
      <c r="C37" s="240"/>
      <c r="D37" s="157">
        <v>2</v>
      </c>
      <c r="E37" s="235"/>
      <c r="F37" s="236"/>
      <c r="G37" s="236"/>
      <c r="H37" s="236"/>
      <c r="I37" s="237"/>
      <c r="J37" s="238"/>
      <c r="K37" s="236"/>
      <c r="L37" s="236"/>
      <c r="M37" s="236"/>
      <c r="N37" s="239"/>
      <c r="O37" s="235"/>
      <c r="P37" s="236"/>
      <c r="Q37" s="236"/>
      <c r="R37" s="236"/>
      <c r="S37" s="237"/>
      <c r="T37" s="238"/>
      <c r="U37" s="236"/>
      <c r="V37" s="236"/>
      <c r="W37" s="236"/>
      <c r="X37" s="239"/>
      <c r="Y37" s="235"/>
      <c r="Z37" s="236"/>
      <c r="AA37" s="236"/>
      <c r="AB37" s="236"/>
      <c r="AC37" s="237"/>
      <c r="AD37" s="12">
        <f t="shared" si="20"/>
        <v>0</v>
      </c>
      <c r="AE37" s="23">
        <f t="shared" si="21"/>
        <v>0</v>
      </c>
      <c r="AF37" s="24" t="b">
        <f t="shared" si="22"/>
        <v>0</v>
      </c>
      <c r="AG37" s="24">
        <f t="shared" si="23"/>
        <v>0</v>
      </c>
      <c r="AH37" s="24">
        <f t="shared" si="24"/>
        <v>0</v>
      </c>
      <c r="AI37" s="24" t="b">
        <f t="shared" si="25"/>
        <v>0</v>
      </c>
      <c r="AJ37" s="24" t="b">
        <f t="shared" si="26"/>
        <v>0</v>
      </c>
      <c r="AK37" s="24">
        <f t="shared" si="27"/>
        <v>0</v>
      </c>
      <c r="AL37" s="24">
        <f t="shared" si="28"/>
        <v>0</v>
      </c>
      <c r="AM37" s="24" t="b">
        <f t="shared" si="29"/>
        <v>0</v>
      </c>
      <c r="AN37" s="24" t="b">
        <f t="shared" si="30"/>
        <v>0</v>
      </c>
      <c r="AO37" s="24">
        <f t="shared" si="31"/>
        <v>0</v>
      </c>
      <c r="AP37" s="24">
        <f t="shared" si="32"/>
        <v>0</v>
      </c>
      <c r="AQ37" s="24">
        <f t="shared" si="33"/>
        <v>0</v>
      </c>
      <c r="AR37" s="25">
        <f t="shared" si="34"/>
        <v>0</v>
      </c>
    </row>
    <row r="38" spans="1:44" ht="19.5" customHeight="1">
      <c r="A38" s="35" t="s">
        <v>98</v>
      </c>
      <c r="B38" s="162"/>
      <c r="C38" s="240"/>
      <c r="D38" s="157">
        <v>2</v>
      </c>
      <c r="E38" s="235"/>
      <c r="F38" s="236"/>
      <c r="G38" s="236"/>
      <c r="H38" s="236"/>
      <c r="I38" s="237"/>
      <c r="J38" s="238"/>
      <c r="K38" s="236"/>
      <c r="L38" s="236"/>
      <c r="M38" s="236"/>
      <c r="N38" s="239"/>
      <c r="O38" s="235"/>
      <c r="P38" s="236"/>
      <c r="Q38" s="236"/>
      <c r="R38" s="236"/>
      <c r="S38" s="237"/>
      <c r="T38" s="238"/>
      <c r="U38" s="236"/>
      <c r="V38" s="236"/>
      <c r="W38" s="236"/>
      <c r="X38" s="239"/>
      <c r="Y38" s="235"/>
      <c r="Z38" s="236"/>
      <c r="AA38" s="236"/>
      <c r="AB38" s="236"/>
      <c r="AC38" s="237"/>
      <c r="AD38" s="12">
        <f t="shared" si="20"/>
        <v>0</v>
      </c>
      <c r="AE38" s="23">
        <f t="shared" si="21"/>
        <v>0</v>
      </c>
      <c r="AF38" s="24" t="b">
        <f t="shared" si="22"/>
        <v>0</v>
      </c>
      <c r="AG38" s="24">
        <f t="shared" si="23"/>
        <v>0</v>
      </c>
      <c r="AH38" s="24">
        <f t="shared" si="24"/>
        <v>0</v>
      </c>
      <c r="AI38" s="24" t="b">
        <f t="shared" si="25"/>
        <v>0</v>
      </c>
      <c r="AJ38" s="24" t="b">
        <f t="shared" si="26"/>
        <v>0</v>
      </c>
      <c r="AK38" s="24">
        <f t="shared" si="27"/>
        <v>0</v>
      </c>
      <c r="AL38" s="24">
        <f t="shared" si="28"/>
        <v>0</v>
      </c>
      <c r="AM38" s="24" t="b">
        <f t="shared" si="29"/>
        <v>0</v>
      </c>
      <c r="AN38" s="24" t="b">
        <f t="shared" si="30"/>
        <v>0</v>
      </c>
      <c r="AO38" s="24">
        <f t="shared" si="31"/>
        <v>0</v>
      </c>
      <c r="AP38" s="24">
        <f t="shared" si="32"/>
        <v>0</v>
      </c>
      <c r="AQ38" s="24">
        <f t="shared" si="33"/>
        <v>0</v>
      </c>
      <c r="AR38" s="25">
        <f t="shared" si="34"/>
        <v>0</v>
      </c>
    </row>
    <row r="39" spans="1:44" ht="19.5" customHeight="1" thickBot="1">
      <c r="A39" s="106" t="s">
        <v>99</v>
      </c>
      <c r="B39" s="256"/>
      <c r="C39" s="270"/>
      <c r="D39" s="243">
        <v>2</v>
      </c>
      <c r="E39" s="258"/>
      <c r="F39" s="259"/>
      <c r="G39" s="259"/>
      <c r="H39" s="259"/>
      <c r="I39" s="260"/>
      <c r="J39" s="261"/>
      <c r="K39" s="259"/>
      <c r="L39" s="259"/>
      <c r="M39" s="259"/>
      <c r="N39" s="262"/>
      <c r="O39" s="258"/>
      <c r="P39" s="259"/>
      <c r="Q39" s="259"/>
      <c r="R39" s="259"/>
      <c r="S39" s="260"/>
      <c r="T39" s="261"/>
      <c r="U39" s="259"/>
      <c r="V39" s="259"/>
      <c r="W39" s="259"/>
      <c r="X39" s="262"/>
      <c r="Y39" s="258"/>
      <c r="Z39" s="259"/>
      <c r="AA39" s="259"/>
      <c r="AB39" s="259"/>
      <c r="AC39" s="260"/>
      <c r="AD39" s="87">
        <f t="shared" si="20"/>
        <v>0</v>
      </c>
      <c r="AE39" s="90">
        <f t="shared" si="21"/>
        <v>0</v>
      </c>
      <c r="AF39" s="89" t="b">
        <f t="shared" si="22"/>
        <v>0</v>
      </c>
      <c r="AG39" s="89">
        <f t="shared" si="23"/>
        <v>0</v>
      </c>
      <c r="AH39" s="89">
        <f t="shared" si="24"/>
        <v>0</v>
      </c>
      <c r="AI39" s="89" t="b">
        <f t="shared" si="25"/>
        <v>0</v>
      </c>
      <c r="AJ39" s="89" t="b">
        <f t="shared" si="26"/>
        <v>0</v>
      </c>
      <c r="AK39" s="89">
        <f t="shared" si="27"/>
        <v>0</v>
      </c>
      <c r="AL39" s="89">
        <f t="shared" si="28"/>
        <v>0</v>
      </c>
      <c r="AM39" s="89" t="b">
        <f t="shared" si="29"/>
        <v>0</v>
      </c>
      <c r="AN39" s="89" t="b">
        <f t="shared" si="30"/>
        <v>0</v>
      </c>
      <c r="AO39" s="89">
        <f t="shared" si="31"/>
        <v>0</v>
      </c>
      <c r="AP39" s="89">
        <f t="shared" si="32"/>
        <v>0</v>
      </c>
      <c r="AQ39" s="89">
        <f t="shared" si="33"/>
        <v>0</v>
      </c>
      <c r="AR39" s="91">
        <f t="shared" si="34"/>
        <v>0</v>
      </c>
    </row>
    <row r="40" spans="1:44" ht="19.5" customHeight="1">
      <c r="A40" s="35" t="s">
        <v>100</v>
      </c>
      <c r="B40" s="162"/>
      <c r="C40" s="240"/>
      <c r="D40" s="157">
        <v>2</v>
      </c>
      <c r="E40" s="235"/>
      <c r="F40" s="236"/>
      <c r="G40" s="236"/>
      <c r="H40" s="236"/>
      <c r="I40" s="237"/>
      <c r="J40" s="238"/>
      <c r="K40" s="236"/>
      <c r="L40" s="236"/>
      <c r="M40" s="236"/>
      <c r="N40" s="239"/>
      <c r="O40" s="235"/>
      <c r="P40" s="236"/>
      <c r="Q40" s="236"/>
      <c r="R40" s="236"/>
      <c r="S40" s="237"/>
      <c r="T40" s="238"/>
      <c r="U40" s="236"/>
      <c r="V40" s="236"/>
      <c r="W40" s="236"/>
      <c r="X40" s="239"/>
      <c r="Y40" s="235"/>
      <c r="Z40" s="236"/>
      <c r="AA40" s="236"/>
      <c r="AB40" s="236"/>
      <c r="AC40" s="237"/>
      <c r="AD40" s="12">
        <f t="shared" si="20"/>
        <v>0</v>
      </c>
      <c r="AE40" s="23">
        <f t="shared" si="21"/>
        <v>0</v>
      </c>
      <c r="AF40" s="24" t="b">
        <f t="shared" si="22"/>
        <v>0</v>
      </c>
      <c r="AG40" s="24">
        <f t="shared" si="23"/>
        <v>0</v>
      </c>
      <c r="AH40" s="24">
        <f t="shared" si="24"/>
        <v>0</v>
      </c>
      <c r="AI40" s="24" t="b">
        <f t="shared" si="25"/>
        <v>0</v>
      </c>
      <c r="AJ40" s="24" t="b">
        <f t="shared" si="26"/>
        <v>0</v>
      </c>
      <c r="AK40" s="24">
        <f t="shared" si="27"/>
        <v>0</v>
      </c>
      <c r="AL40" s="24">
        <f t="shared" si="28"/>
        <v>0</v>
      </c>
      <c r="AM40" s="24" t="b">
        <f t="shared" si="29"/>
        <v>0</v>
      </c>
      <c r="AN40" s="24" t="b">
        <f t="shared" si="30"/>
        <v>0</v>
      </c>
      <c r="AO40" s="24">
        <f t="shared" si="31"/>
        <v>0</v>
      </c>
      <c r="AP40" s="24">
        <f t="shared" si="32"/>
        <v>0</v>
      </c>
      <c r="AQ40" s="24">
        <f t="shared" si="33"/>
        <v>0</v>
      </c>
      <c r="AR40" s="25">
        <f t="shared" si="34"/>
        <v>0</v>
      </c>
    </row>
    <row r="41" spans="1:44" ht="19.5" customHeight="1">
      <c r="A41" s="35" t="s">
        <v>101</v>
      </c>
      <c r="B41" s="162"/>
      <c r="C41" s="240"/>
      <c r="D41" s="157">
        <v>2</v>
      </c>
      <c r="E41" s="235"/>
      <c r="F41" s="236"/>
      <c r="G41" s="236"/>
      <c r="H41" s="236"/>
      <c r="I41" s="237"/>
      <c r="J41" s="238"/>
      <c r="K41" s="236"/>
      <c r="L41" s="236"/>
      <c r="M41" s="236"/>
      <c r="N41" s="239"/>
      <c r="O41" s="235"/>
      <c r="P41" s="236"/>
      <c r="Q41" s="236"/>
      <c r="R41" s="236"/>
      <c r="S41" s="237"/>
      <c r="T41" s="238"/>
      <c r="U41" s="236"/>
      <c r="V41" s="236"/>
      <c r="W41" s="236"/>
      <c r="X41" s="239"/>
      <c r="Y41" s="235"/>
      <c r="Z41" s="236"/>
      <c r="AA41" s="236"/>
      <c r="AB41" s="236"/>
      <c r="AC41" s="237"/>
      <c r="AD41" s="12">
        <f t="shared" si="20"/>
        <v>0</v>
      </c>
      <c r="AE41" s="23">
        <f t="shared" si="21"/>
        <v>0</v>
      </c>
      <c r="AF41" s="24" t="b">
        <f t="shared" si="22"/>
        <v>0</v>
      </c>
      <c r="AG41" s="24">
        <f t="shared" si="23"/>
        <v>0</v>
      </c>
      <c r="AH41" s="24">
        <f t="shared" si="24"/>
        <v>0</v>
      </c>
      <c r="AI41" s="24" t="b">
        <f t="shared" si="25"/>
        <v>0</v>
      </c>
      <c r="AJ41" s="24" t="b">
        <f t="shared" si="26"/>
        <v>0</v>
      </c>
      <c r="AK41" s="24">
        <f t="shared" si="27"/>
        <v>0</v>
      </c>
      <c r="AL41" s="24">
        <f t="shared" si="28"/>
        <v>0</v>
      </c>
      <c r="AM41" s="24" t="b">
        <f t="shared" si="29"/>
        <v>0</v>
      </c>
      <c r="AN41" s="24" t="b">
        <f t="shared" si="30"/>
        <v>0</v>
      </c>
      <c r="AO41" s="24">
        <f t="shared" si="31"/>
        <v>0</v>
      </c>
      <c r="AP41" s="24">
        <f t="shared" si="32"/>
        <v>0</v>
      </c>
      <c r="AQ41" s="24">
        <f t="shared" si="33"/>
        <v>0</v>
      </c>
      <c r="AR41" s="25">
        <f t="shared" si="34"/>
        <v>0</v>
      </c>
    </row>
    <row r="42" spans="1:44" ht="19.5" customHeight="1">
      <c r="A42" s="35" t="s">
        <v>102</v>
      </c>
      <c r="B42" s="162"/>
      <c r="C42" s="240"/>
      <c r="D42" s="157">
        <v>2</v>
      </c>
      <c r="E42" s="235"/>
      <c r="F42" s="236"/>
      <c r="G42" s="236"/>
      <c r="H42" s="236"/>
      <c r="I42" s="237"/>
      <c r="J42" s="238"/>
      <c r="K42" s="236"/>
      <c r="L42" s="236"/>
      <c r="M42" s="236"/>
      <c r="N42" s="239"/>
      <c r="O42" s="235"/>
      <c r="P42" s="236"/>
      <c r="Q42" s="236"/>
      <c r="R42" s="236"/>
      <c r="S42" s="237"/>
      <c r="T42" s="238"/>
      <c r="U42" s="236"/>
      <c r="V42" s="236"/>
      <c r="W42" s="236"/>
      <c r="X42" s="239"/>
      <c r="Y42" s="235"/>
      <c r="Z42" s="236"/>
      <c r="AA42" s="236"/>
      <c r="AB42" s="236"/>
      <c r="AC42" s="237"/>
      <c r="AD42" s="12">
        <f t="shared" si="20"/>
        <v>0</v>
      </c>
      <c r="AE42" s="23">
        <f t="shared" si="21"/>
        <v>0</v>
      </c>
      <c r="AF42" s="24" t="b">
        <f t="shared" si="22"/>
        <v>0</v>
      </c>
      <c r="AG42" s="24">
        <f t="shared" si="23"/>
        <v>0</v>
      </c>
      <c r="AH42" s="24">
        <f t="shared" si="24"/>
        <v>0</v>
      </c>
      <c r="AI42" s="24" t="b">
        <f t="shared" si="25"/>
        <v>0</v>
      </c>
      <c r="AJ42" s="24" t="b">
        <f t="shared" si="26"/>
        <v>0</v>
      </c>
      <c r="AK42" s="24">
        <f t="shared" si="27"/>
        <v>0</v>
      </c>
      <c r="AL42" s="24">
        <f t="shared" si="28"/>
        <v>0</v>
      </c>
      <c r="AM42" s="24" t="b">
        <f t="shared" si="29"/>
        <v>0</v>
      </c>
      <c r="AN42" s="24" t="b">
        <f t="shared" si="30"/>
        <v>0</v>
      </c>
      <c r="AO42" s="24">
        <f t="shared" si="31"/>
        <v>0</v>
      </c>
      <c r="AP42" s="24">
        <f t="shared" si="32"/>
        <v>0</v>
      </c>
      <c r="AQ42" s="24">
        <f t="shared" si="33"/>
        <v>0</v>
      </c>
      <c r="AR42" s="25">
        <f t="shared" si="34"/>
        <v>0</v>
      </c>
    </row>
    <row r="43" spans="1:44" ht="19.5" customHeight="1">
      <c r="A43" s="35" t="s">
        <v>103</v>
      </c>
      <c r="B43" s="162"/>
      <c r="C43" s="240"/>
      <c r="D43" s="157">
        <v>2</v>
      </c>
      <c r="E43" s="235"/>
      <c r="F43" s="236"/>
      <c r="G43" s="236"/>
      <c r="H43" s="236"/>
      <c r="I43" s="237"/>
      <c r="J43" s="238"/>
      <c r="K43" s="236"/>
      <c r="L43" s="236"/>
      <c r="M43" s="236"/>
      <c r="N43" s="239"/>
      <c r="O43" s="235"/>
      <c r="P43" s="236"/>
      <c r="Q43" s="236"/>
      <c r="R43" s="236"/>
      <c r="S43" s="237"/>
      <c r="T43" s="238"/>
      <c r="U43" s="236"/>
      <c r="V43" s="236"/>
      <c r="W43" s="236"/>
      <c r="X43" s="239"/>
      <c r="Y43" s="235"/>
      <c r="Z43" s="236"/>
      <c r="AA43" s="236"/>
      <c r="AB43" s="236"/>
      <c r="AC43" s="237"/>
      <c r="AD43" s="12">
        <f t="shared" si="20"/>
        <v>0</v>
      </c>
      <c r="AE43" s="23">
        <f t="shared" si="21"/>
        <v>0</v>
      </c>
      <c r="AF43" s="24" t="b">
        <f t="shared" si="22"/>
        <v>0</v>
      </c>
      <c r="AG43" s="24">
        <f t="shared" si="23"/>
        <v>0</v>
      </c>
      <c r="AH43" s="24">
        <f t="shared" si="24"/>
        <v>0</v>
      </c>
      <c r="AI43" s="24" t="b">
        <f t="shared" si="25"/>
        <v>0</v>
      </c>
      <c r="AJ43" s="24" t="b">
        <f t="shared" si="26"/>
        <v>0</v>
      </c>
      <c r="AK43" s="24">
        <f t="shared" si="27"/>
        <v>0</v>
      </c>
      <c r="AL43" s="24">
        <f t="shared" si="28"/>
        <v>0</v>
      </c>
      <c r="AM43" s="24" t="b">
        <f t="shared" si="29"/>
        <v>0</v>
      </c>
      <c r="AN43" s="24" t="b">
        <f t="shared" si="30"/>
        <v>0</v>
      </c>
      <c r="AO43" s="24">
        <f t="shared" si="31"/>
        <v>0</v>
      </c>
      <c r="AP43" s="24">
        <f t="shared" si="32"/>
        <v>0</v>
      </c>
      <c r="AQ43" s="24">
        <f t="shared" si="33"/>
        <v>0</v>
      </c>
      <c r="AR43" s="25">
        <f t="shared" si="34"/>
        <v>0</v>
      </c>
    </row>
    <row r="44" spans="1:44" ht="19.5" customHeight="1" thickBot="1">
      <c r="A44" s="106" t="s">
        <v>104</v>
      </c>
      <c r="B44" s="256"/>
      <c r="C44" s="270"/>
      <c r="D44" s="243">
        <v>2</v>
      </c>
      <c r="E44" s="258"/>
      <c r="F44" s="259"/>
      <c r="G44" s="259"/>
      <c r="H44" s="259"/>
      <c r="I44" s="260"/>
      <c r="J44" s="261"/>
      <c r="K44" s="259"/>
      <c r="L44" s="259"/>
      <c r="M44" s="259"/>
      <c r="N44" s="262"/>
      <c r="O44" s="258"/>
      <c r="P44" s="259"/>
      <c r="Q44" s="259"/>
      <c r="R44" s="259"/>
      <c r="S44" s="260"/>
      <c r="T44" s="261"/>
      <c r="U44" s="259"/>
      <c r="V44" s="259"/>
      <c r="W44" s="259"/>
      <c r="X44" s="262"/>
      <c r="Y44" s="258"/>
      <c r="Z44" s="259"/>
      <c r="AA44" s="259"/>
      <c r="AB44" s="259"/>
      <c r="AC44" s="260"/>
      <c r="AD44" s="87">
        <f t="shared" si="20"/>
        <v>0</v>
      </c>
      <c r="AE44" s="90">
        <f t="shared" si="21"/>
        <v>0</v>
      </c>
      <c r="AF44" s="89" t="b">
        <f t="shared" si="22"/>
        <v>0</v>
      </c>
      <c r="AG44" s="89">
        <f t="shared" si="23"/>
        <v>0</v>
      </c>
      <c r="AH44" s="89">
        <f t="shared" si="24"/>
        <v>0</v>
      </c>
      <c r="AI44" s="89" t="b">
        <f t="shared" si="25"/>
        <v>0</v>
      </c>
      <c r="AJ44" s="89" t="b">
        <f t="shared" si="26"/>
        <v>0</v>
      </c>
      <c r="AK44" s="89">
        <f t="shared" si="27"/>
        <v>0</v>
      </c>
      <c r="AL44" s="89">
        <f t="shared" si="28"/>
        <v>0</v>
      </c>
      <c r="AM44" s="89" t="b">
        <f t="shared" si="29"/>
        <v>0</v>
      </c>
      <c r="AN44" s="89" t="b">
        <f t="shared" si="30"/>
        <v>0</v>
      </c>
      <c r="AO44" s="89">
        <f t="shared" si="31"/>
        <v>0</v>
      </c>
      <c r="AP44" s="89">
        <f t="shared" si="32"/>
        <v>0</v>
      </c>
      <c r="AQ44" s="89">
        <f t="shared" si="33"/>
        <v>0</v>
      </c>
      <c r="AR44" s="91">
        <f t="shared" si="34"/>
        <v>0</v>
      </c>
    </row>
    <row r="45" spans="1:44" ht="19.5" customHeight="1">
      <c r="A45" s="86" t="s">
        <v>105</v>
      </c>
      <c r="B45" s="263"/>
      <c r="C45" s="264"/>
      <c r="D45" s="265">
        <v>2</v>
      </c>
      <c r="E45" s="289"/>
      <c r="F45" s="290"/>
      <c r="G45" s="290"/>
      <c r="H45" s="290"/>
      <c r="I45" s="291"/>
      <c r="J45" s="292"/>
      <c r="K45" s="290"/>
      <c r="L45" s="290"/>
      <c r="M45" s="290"/>
      <c r="N45" s="293"/>
      <c r="O45" s="289"/>
      <c r="P45" s="290"/>
      <c r="Q45" s="290"/>
      <c r="R45" s="290"/>
      <c r="S45" s="291"/>
      <c r="T45" s="292"/>
      <c r="U45" s="290"/>
      <c r="V45" s="290"/>
      <c r="W45" s="290"/>
      <c r="X45" s="293"/>
      <c r="Y45" s="289"/>
      <c r="Z45" s="290"/>
      <c r="AA45" s="290"/>
      <c r="AB45" s="290"/>
      <c r="AC45" s="291"/>
      <c r="AD45" s="266">
        <f t="shared" si="20"/>
        <v>0</v>
      </c>
      <c r="AE45" s="267">
        <f t="shared" si="21"/>
        <v>0</v>
      </c>
      <c r="AF45" s="268" t="b">
        <f t="shared" si="22"/>
        <v>0</v>
      </c>
      <c r="AG45" s="268">
        <f t="shared" si="23"/>
        <v>0</v>
      </c>
      <c r="AH45" s="268">
        <f t="shared" si="24"/>
        <v>0</v>
      </c>
      <c r="AI45" s="268" t="b">
        <f t="shared" si="25"/>
        <v>0</v>
      </c>
      <c r="AJ45" s="268" t="b">
        <f t="shared" si="26"/>
        <v>0</v>
      </c>
      <c r="AK45" s="268">
        <f t="shared" si="27"/>
        <v>0</v>
      </c>
      <c r="AL45" s="268">
        <f t="shared" si="28"/>
        <v>0</v>
      </c>
      <c r="AM45" s="268" t="b">
        <f t="shared" si="29"/>
        <v>0</v>
      </c>
      <c r="AN45" s="268" t="b">
        <f t="shared" si="30"/>
        <v>0</v>
      </c>
      <c r="AO45" s="268">
        <f t="shared" si="31"/>
        <v>0</v>
      </c>
      <c r="AP45" s="268">
        <f t="shared" si="32"/>
        <v>0</v>
      </c>
      <c r="AQ45" s="268">
        <f t="shared" si="33"/>
        <v>0</v>
      </c>
      <c r="AR45" s="269">
        <f t="shared" si="34"/>
        <v>0</v>
      </c>
    </row>
    <row r="46" spans="1:44" ht="19.5" customHeight="1">
      <c r="A46" s="35" t="s">
        <v>106</v>
      </c>
      <c r="B46" s="162"/>
      <c r="C46" s="240"/>
      <c r="D46" s="157">
        <v>2</v>
      </c>
      <c r="E46" s="235"/>
      <c r="F46" s="236"/>
      <c r="G46" s="236"/>
      <c r="H46" s="236"/>
      <c r="I46" s="237"/>
      <c r="J46" s="238"/>
      <c r="K46" s="236"/>
      <c r="L46" s="236"/>
      <c r="M46" s="236"/>
      <c r="N46" s="239"/>
      <c r="O46" s="235"/>
      <c r="P46" s="236"/>
      <c r="Q46" s="236"/>
      <c r="R46" s="236"/>
      <c r="S46" s="237"/>
      <c r="T46" s="238"/>
      <c r="U46" s="236"/>
      <c r="V46" s="236"/>
      <c r="W46" s="236"/>
      <c r="X46" s="239"/>
      <c r="Y46" s="235"/>
      <c r="Z46" s="236"/>
      <c r="AA46" s="236"/>
      <c r="AB46" s="236"/>
      <c r="AC46" s="237"/>
      <c r="AD46" s="12">
        <f>G46+L46+Q46+T46+AB46</f>
        <v>0</v>
      </c>
      <c r="AE46" s="23">
        <f>SUM(G46,L46,Q46,T46,AB46)</f>
        <v>0</v>
      </c>
      <c r="AF46" s="24" t="b">
        <f>IF(K46=3,1,IF(K46=2,2,IF(K46=1,3)))</f>
        <v>0</v>
      </c>
      <c r="AG46" s="24">
        <f>I46+K46+P46+V46+Z46</f>
        <v>0</v>
      </c>
      <c r="AH46" s="24">
        <f>SUM(I46,K46,P46,V46,Z46)</f>
        <v>0</v>
      </c>
      <c r="AI46" s="24" t="b">
        <f>IF(Y46=3,1,IF(Y46=2,2,IF(Y46=1,3)))</f>
        <v>0</v>
      </c>
      <c r="AJ46" s="24" t="b">
        <f>IF(AC46=3,1,IF(AC46=2,2,IF(AC46=1,3)))</f>
        <v>0</v>
      </c>
      <c r="AK46" s="24">
        <f>F46+N46+S46+Y46+AC46</f>
        <v>0</v>
      </c>
      <c r="AL46" s="24">
        <f>SUM(F46,N46,S46,Y46,AC46)</f>
        <v>0</v>
      </c>
      <c r="AM46" s="24" t="b">
        <f>IF(O46=3,1,IF(O46=2,2,IF(O46=1,3)))</f>
        <v>0</v>
      </c>
      <c r="AN46" s="24" t="b">
        <f>IF(R46=3,1,IF(R46=2,2,IF(R46=1,3)))</f>
        <v>0</v>
      </c>
      <c r="AO46" s="24">
        <f>J46+O46+R46+W46+AA46</f>
        <v>0</v>
      </c>
      <c r="AP46" s="24">
        <f>SUM(J46,O46,R46,W46,AA46)</f>
        <v>0</v>
      </c>
      <c r="AQ46" s="24">
        <f>E46+H46+M46+U46+X46</f>
        <v>0</v>
      </c>
      <c r="AR46" s="25">
        <f>SUM(E46,H46,M46,U46,X46)</f>
        <v>0</v>
      </c>
    </row>
    <row r="47" spans="1:44" ht="19.5" customHeight="1">
      <c r="A47" s="35" t="s">
        <v>107</v>
      </c>
      <c r="B47" s="162"/>
      <c r="C47" s="240"/>
      <c r="D47" s="157">
        <v>2</v>
      </c>
      <c r="E47" s="235"/>
      <c r="F47" s="236"/>
      <c r="G47" s="236"/>
      <c r="H47" s="236"/>
      <c r="I47" s="237"/>
      <c r="J47" s="238"/>
      <c r="K47" s="236"/>
      <c r="L47" s="236"/>
      <c r="M47" s="236"/>
      <c r="N47" s="239"/>
      <c r="O47" s="235"/>
      <c r="P47" s="236"/>
      <c r="Q47" s="236"/>
      <c r="R47" s="236"/>
      <c r="S47" s="237"/>
      <c r="T47" s="238"/>
      <c r="U47" s="236"/>
      <c r="V47" s="236"/>
      <c r="W47" s="236"/>
      <c r="X47" s="239"/>
      <c r="Y47" s="235"/>
      <c r="Z47" s="236"/>
      <c r="AA47" s="236"/>
      <c r="AB47" s="236"/>
      <c r="AC47" s="237"/>
      <c r="AD47" s="12">
        <f aca="true" t="shared" si="35" ref="AD47:AD53">G47+L47+Q47+T47+AB47</f>
        <v>0</v>
      </c>
      <c r="AE47" s="23">
        <f aca="true" t="shared" si="36" ref="AE47:AE53">SUM(G47,L47,Q47,T47,AB47)</f>
        <v>0</v>
      </c>
      <c r="AF47" s="24" t="b">
        <f aca="true" t="shared" si="37" ref="AF47:AF53">IF(K47=3,1,IF(K47=2,2,IF(K47=1,3)))</f>
        <v>0</v>
      </c>
      <c r="AG47" s="24">
        <f aca="true" t="shared" si="38" ref="AG47:AG53">I47+K47+P47+V47+Z47</f>
        <v>0</v>
      </c>
      <c r="AH47" s="24">
        <f aca="true" t="shared" si="39" ref="AH47:AH53">SUM(I47,K47,P47,V47,Z47)</f>
        <v>0</v>
      </c>
      <c r="AI47" s="24" t="b">
        <f aca="true" t="shared" si="40" ref="AI47:AI53">IF(Y47=3,1,IF(Y47=2,2,IF(Y47=1,3)))</f>
        <v>0</v>
      </c>
      <c r="AJ47" s="24" t="b">
        <f aca="true" t="shared" si="41" ref="AJ47:AJ53">IF(AC47=3,1,IF(AC47=2,2,IF(AC47=1,3)))</f>
        <v>0</v>
      </c>
      <c r="AK47" s="24">
        <f aca="true" t="shared" si="42" ref="AK47:AK53">F47+N47+S47+Y47+AC47</f>
        <v>0</v>
      </c>
      <c r="AL47" s="24">
        <f aca="true" t="shared" si="43" ref="AL47:AL53">SUM(F47,N47,S47,Y47,AC47)</f>
        <v>0</v>
      </c>
      <c r="AM47" s="24" t="b">
        <f aca="true" t="shared" si="44" ref="AM47:AM53">IF(O47=3,1,IF(O47=2,2,IF(O47=1,3)))</f>
        <v>0</v>
      </c>
      <c r="AN47" s="24" t="b">
        <f aca="true" t="shared" si="45" ref="AN47:AN53">IF(R47=3,1,IF(R47=2,2,IF(R47=1,3)))</f>
        <v>0</v>
      </c>
      <c r="AO47" s="24">
        <f aca="true" t="shared" si="46" ref="AO47:AO53">J47+O47+R47+W47+AA47</f>
        <v>0</v>
      </c>
      <c r="AP47" s="24">
        <f aca="true" t="shared" si="47" ref="AP47:AP53">SUM(J47,O47,R47,W47,AA47)</f>
        <v>0</v>
      </c>
      <c r="AQ47" s="24">
        <f aca="true" t="shared" si="48" ref="AQ47:AQ53">E47+H47+M47+U47+X47</f>
        <v>0</v>
      </c>
      <c r="AR47" s="25">
        <f aca="true" t="shared" si="49" ref="AR47:AR53">SUM(E47,H47,M47,U47,X47)</f>
        <v>0</v>
      </c>
    </row>
    <row r="48" spans="1:44" ht="19.5" customHeight="1">
      <c r="A48" s="35" t="s">
        <v>108</v>
      </c>
      <c r="B48" s="162"/>
      <c r="C48" s="240"/>
      <c r="D48" s="157">
        <v>2</v>
      </c>
      <c r="E48" s="235"/>
      <c r="F48" s="236"/>
      <c r="G48" s="236"/>
      <c r="H48" s="236"/>
      <c r="I48" s="237"/>
      <c r="J48" s="238"/>
      <c r="K48" s="236"/>
      <c r="L48" s="236"/>
      <c r="M48" s="236"/>
      <c r="N48" s="239"/>
      <c r="O48" s="235"/>
      <c r="P48" s="236"/>
      <c r="Q48" s="236"/>
      <c r="R48" s="236"/>
      <c r="S48" s="237"/>
      <c r="T48" s="238"/>
      <c r="U48" s="236"/>
      <c r="V48" s="236"/>
      <c r="W48" s="236"/>
      <c r="X48" s="239"/>
      <c r="Y48" s="235"/>
      <c r="Z48" s="236"/>
      <c r="AA48" s="236"/>
      <c r="AB48" s="236"/>
      <c r="AC48" s="237"/>
      <c r="AD48" s="12">
        <f t="shared" si="35"/>
        <v>0</v>
      </c>
      <c r="AE48" s="23">
        <f t="shared" si="36"/>
        <v>0</v>
      </c>
      <c r="AF48" s="24" t="b">
        <f t="shared" si="37"/>
        <v>0</v>
      </c>
      <c r="AG48" s="24">
        <f t="shared" si="38"/>
        <v>0</v>
      </c>
      <c r="AH48" s="24">
        <f t="shared" si="39"/>
        <v>0</v>
      </c>
      <c r="AI48" s="24" t="b">
        <f t="shared" si="40"/>
        <v>0</v>
      </c>
      <c r="AJ48" s="24" t="b">
        <f t="shared" si="41"/>
        <v>0</v>
      </c>
      <c r="AK48" s="24">
        <f t="shared" si="42"/>
        <v>0</v>
      </c>
      <c r="AL48" s="24">
        <f t="shared" si="43"/>
        <v>0</v>
      </c>
      <c r="AM48" s="24" t="b">
        <f t="shared" si="44"/>
        <v>0</v>
      </c>
      <c r="AN48" s="24" t="b">
        <f t="shared" si="45"/>
        <v>0</v>
      </c>
      <c r="AO48" s="24">
        <f t="shared" si="46"/>
        <v>0</v>
      </c>
      <c r="AP48" s="24">
        <f t="shared" si="47"/>
        <v>0</v>
      </c>
      <c r="AQ48" s="24">
        <f t="shared" si="48"/>
        <v>0</v>
      </c>
      <c r="AR48" s="25">
        <f t="shared" si="49"/>
        <v>0</v>
      </c>
    </row>
    <row r="49" spans="1:44" ht="19.5" customHeight="1" thickBot="1">
      <c r="A49" s="106" t="s">
        <v>109</v>
      </c>
      <c r="B49" s="256"/>
      <c r="C49" s="270"/>
      <c r="D49" s="243">
        <v>2</v>
      </c>
      <c r="E49" s="258"/>
      <c r="F49" s="259"/>
      <c r="G49" s="259"/>
      <c r="H49" s="259"/>
      <c r="I49" s="260"/>
      <c r="J49" s="261"/>
      <c r="K49" s="259"/>
      <c r="L49" s="259"/>
      <c r="M49" s="259"/>
      <c r="N49" s="262"/>
      <c r="O49" s="258"/>
      <c r="P49" s="259"/>
      <c r="Q49" s="259"/>
      <c r="R49" s="259"/>
      <c r="S49" s="260"/>
      <c r="T49" s="261"/>
      <c r="U49" s="259"/>
      <c r="V49" s="259"/>
      <c r="W49" s="259"/>
      <c r="X49" s="262"/>
      <c r="Y49" s="258"/>
      <c r="Z49" s="259"/>
      <c r="AA49" s="259"/>
      <c r="AB49" s="259"/>
      <c r="AC49" s="260"/>
      <c r="AD49" s="87">
        <f t="shared" si="35"/>
        <v>0</v>
      </c>
      <c r="AE49" s="90">
        <f t="shared" si="36"/>
        <v>0</v>
      </c>
      <c r="AF49" s="89" t="b">
        <f t="shared" si="37"/>
        <v>0</v>
      </c>
      <c r="AG49" s="89">
        <f t="shared" si="38"/>
        <v>0</v>
      </c>
      <c r="AH49" s="89">
        <f t="shared" si="39"/>
        <v>0</v>
      </c>
      <c r="AI49" s="89" t="b">
        <f t="shared" si="40"/>
        <v>0</v>
      </c>
      <c r="AJ49" s="89" t="b">
        <f t="shared" si="41"/>
        <v>0</v>
      </c>
      <c r="AK49" s="89">
        <f t="shared" si="42"/>
        <v>0</v>
      </c>
      <c r="AL49" s="89">
        <f t="shared" si="43"/>
        <v>0</v>
      </c>
      <c r="AM49" s="89" t="b">
        <f t="shared" si="44"/>
        <v>0</v>
      </c>
      <c r="AN49" s="89" t="b">
        <f t="shared" si="45"/>
        <v>0</v>
      </c>
      <c r="AO49" s="89">
        <f t="shared" si="46"/>
        <v>0</v>
      </c>
      <c r="AP49" s="89">
        <f t="shared" si="47"/>
        <v>0</v>
      </c>
      <c r="AQ49" s="89">
        <f t="shared" si="48"/>
        <v>0</v>
      </c>
      <c r="AR49" s="91">
        <f t="shared" si="49"/>
        <v>0</v>
      </c>
    </row>
    <row r="50" spans="1:44" ht="19.5" customHeight="1">
      <c r="A50" s="35" t="s">
        <v>110</v>
      </c>
      <c r="B50" s="162"/>
      <c r="C50" s="240"/>
      <c r="D50" s="157">
        <v>2</v>
      </c>
      <c r="E50" s="235"/>
      <c r="F50" s="236"/>
      <c r="G50" s="236"/>
      <c r="H50" s="236"/>
      <c r="I50" s="237"/>
      <c r="J50" s="238"/>
      <c r="K50" s="236"/>
      <c r="L50" s="236"/>
      <c r="M50" s="236"/>
      <c r="N50" s="239"/>
      <c r="O50" s="235"/>
      <c r="P50" s="236"/>
      <c r="Q50" s="236"/>
      <c r="R50" s="236"/>
      <c r="S50" s="237"/>
      <c r="T50" s="238"/>
      <c r="U50" s="236"/>
      <c r="V50" s="236"/>
      <c r="W50" s="236"/>
      <c r="X50" s="239"/>
      <c r="Y50" s="235"/>
      <c r="Z50" s="236"/>
      <c r="AA50" s="236"/>
      <c r="AB50" s="236"/>
      <c r="AC50" s="237"/>
      <c r="AD50" s="12">
        <f t="shared" si="35"/>
        <v>0</v>
      </c>
      <c r="AE50" s="23">
        <f t="shared" si="36"/>
        <v>0</v>
      </c>
      <c r="AF50" s="24" t="b">
        <f t="shared" si="37"/>
        <v>0</v>
      </c>
      <c r="AG50" s="24">
        <f t="shared" si="38"/>
        <v>0</v>
      </c>
      <c r="AH50" s="24">
        <f t="shared" si="39"/>
        <v>0</v>
      </c>
      <c r="AI50" s="24" t="b">
        <f t="shared" si="40"/>
        <v>0</v>
      </c>
      <c r="AJ50" s="24" t="b">
        <f t="shared" si="41"/>
        <v>0</v>
      </c>
      <c r="AK50" s="24">
        <f t="shared" si="42"/>
        <v>0</v>
      </c>
      <c r="AL50" s="24">
        <f t="shared" si="43"/>
        <v>0</v>
      </c>
      <c r="AM50" s="24" t="b">
        <f t="shared" si="44"/>
        <v>0</v>
      </c>
      <c r="AN50" s="24" t="b">
        <f t="shared" si="45"/>
        <v>0</v>
      </c>
      <c r="AO50" s="24">
        <f t="shared" si="46"/>
        <v>0</v>
      </c>
      <c r="AP50" s="24">
        <f t="shared" si="47"/>
        <v>0</v>
      </c>
      <c r="AQ50" s="24">
        <f t="shared" si="48"/>
        <v>0</v>
      </c>
      <c r="AR50" s="25">
        <f t="shared" si="49"/>
        <v>0</v>
      </c>
    </row>
    <row r="51" spans="1:44" ht="19.5" customHeight="1">
      <c r="A51" s="35" t="s">
        <v>111</v>
      </c>
      <c r="B51" s="162"/>
      <c r="C51" s="240"/>
      <c r="D51" s="157">
        <v>2</v>
      </c>
      <c r="E51" s="235"/>
      <c r="F51" s="236"/>
      <c r="G51" s="236"/>
      <c r="H51" s="236"/>
      <c r="I51" s="237"/>
      <c r="J51" s="238"/>
      <c r="K51" s="236"/>
      <c r="L51" s="236"/>
      <c r="M51" s="236"/>
      <c r="N51" s="239"/>
      <c r="O51" s="235"/>
      <c r="P51" s="236"/>
      <c r="Q51" s="236"/>
      <c r="R51" s="236"/>
      <c r="S51" s="237"/>
      <c r="T51" s="238"/>
      <c r="U51" s="236"/>
      <c r="V51" s="236"/>
      <c r="W51" s="236"/>
      <c r="X51" s="239"/>
      <c r="Y51" s="235"/>
      <c r="Z51" s="236"/>
      <c r="AA51" s="236"/>
      <c r="AB51" s="236"/>
      <c r="AC51" s="237"/>
      <c r="AD51" s="12">
        <f t="shared" si="35"/>
        <v>0</v>
      </c>
      <c r="AE51" s="23">
        <f t="shared" si="36"/>
        <v>0</v>
      </c>
      <c r="AF51" s="24" t="b">
        <f t="shared" si="37"/>
        <v>0</v>
      </c>
      <c r="AG51" s="24">
        <f t="shared" si="38"/>
        <v>0</v>
      </c>
      <c r="AH51" s="24">
        <f t="shared" si="39"/>
        <v>0</v>
      </c>
      <c r="AI51" s="24" t="b">
        <f t="shared" si="40"/>
        <v>0</v>
      </c>
      <c r="AJ51" s="24" t="b">
        <f t="shared" si="41"/>
        <v>0</v>
      </c>
      <c r="AK51" s="24">
        <f t="shared" si="42"/>
        <v>0</v>
      </c>
      <c r="AL51" s="24">
        <f t="shared" si="43"/>
        <v>0</v>
      </c>
      <c r="AM51" s="24" t="b">
        <f t="shared" si="44"/>
        <v>0</v>
      </c>
      <c r="AN51" s="24" t="b">
        <f t="shared" si="45"/>
        <v>0</v>
      </c>
      <c r="AO51" s="24">
        <f t="shared" si="46"/>
        <v>0</v>
      </c>
      <c r="AP51" s="24">
        <f t="shared" si="47"/>
        <v>0</v>
      </c>
      <c r="AQ51" s="24">
        <f t="shared" si="48"/>
        <v>0</v>
      </c>
      <c r="AR51" s="25">
        <f t="shared" si="49"/>
        <v>0</v>
      </c>
    </row>
    <row r="52" spans="1:44" ht="19.5" customHeight="1">
      <c r="A52" s="35" t="s">
        <v>112</v>
      </c>
      <c r="B52" s="162"/>
      <c r="C52" s="240"/>
      <c r="D52" s="157">
        <v>2</v>
      </c>
      <c r="E52" s="235"/>
      <c r="F52" s="236"/>
      <c r="G52" s="236"/>
      <c r="H52" s="236"/>
      <c r="I52" s="237"/>
      <c r="J52" s="238"/>
      <c r="K52" s="236"/>
      <c r="L52" s="236"/>
      <c r="M52" s="236"/>
      <c r="N52" s="239"/>
      <c r="O52" s="235"/>
      <c r="P52" s="236"/>
      <c r="Q52" s="236"/>
      <c r="R52" s="236"/>
      <c r="S52" s="237"/>
      <c r="T52" s="238"/>
      <c r="U52" s="236"/>
      <c r="V52" s="236"/>
      <c r="W52" s="236"/>
      <c r="X52" s="239"/>
      <c r="Y52" s="235"/>
      <c r="Z52" s="236"/>
      <c r="AA52" s="236"/>
      <c r="AB52" s="236"/>
      <c r="AC52" s="237"/>
      <c r="AD52" s="12">
        <f t="shared" si="35"/>
        <v>0</v>
      </c>
      <c r="AE52" s="23">
        <f t="shared" si="36"/>
        <v>0</v>
      </c>
      <c r="AF52" s="24" t="b">
        <f t="shared" si="37"/>
        <v>0</v>
      </c>
      <c r="AG52" s="24">
        <f t="shared" si="38"/>
        <v>0</v>
      </c>
      <c r="AH52" s="24">
        <f t="shared" si="39"/>
        <v>0</v>
      </c>
      <c r="AI52" s="24" t="b">
        <f t="shared" si="40"/>
        <v>0</v>
      </c>
      <c r="AJ52" s="24" t="b">
        <f t="shared" si="41"/>
        <v>0</v>
      </c>
      <c r="AK52" s="24">
        <f t="shared" si="42"/>
        <v>0</v>
      </c>
      <c r="AL52" s="24">
        <f t="shared" si="43"/>
        <v>0</v>
      </c>
      <c r="AM52" s="24" t="b">
        <f t="shared" si="44"/>
        <v>0</v>
      </c>
      <c r="AN52" s="24" t="b">
        <f t="shared" si="45"/>
        <v>0</v>
      </c>
      <c r="AO52" s="24">
        <f t="shared" si="46"/>
        <v>0</v>
      </c>
      <c r="AP52" s="24">
        <f t="shared" si="47"/>
        <v>0</v>
      </c>
      <c r="AQ52" s="24">
        <f t="shared" si="48"/>
        <v>0</v>
      </c>
      <c r="AR52" s="25">
        <f t="shared" si="49"/>
        <v>0</v>
      </c>
    </row>
    <row r="53" spans="1:44" ht="19.5" customHeight="1">
      <c r="A53" s="35" t="s">
        <v>113</v>
      </c>
      <c r="B53" s="162"/>
      <c r="C53" s="240"/>
      <c r="D53" s="157">
        <v>2</v>
      </c>
      <c r="E53" s="235"/>
      <c r="F53" s="236"/>
      <c r="G53" s="236"/>
      <c r="H53" s="236"/>
      <c r="I53" s="237"/>
      <c r="J53" s="238"/>
      <c r="K53" s="236"/>
      <c r="L53" s="236"/>
      <c r="M53" s="236"/>
      <c r="N53" s="239"/>
      <c r="O53" s="235"/>
      <c r="P53" s="236"/>
      <c r="Q53" s="236"/>
      <c r="R53" s="236"/>
      <c r="S53" s="237"/>
      <c r="T53" s="238"/>
      <c r="U53" s="236"/>
      <c r="V53" s="236"/>
      <c r="W53" s="236"/>
      <c r="X53" s="239"/>
      <c r="Y53" s="235"/>
      <c r="Z53" s="236"/>
      <c r="AA53" s="236"/>
      <c r="AB53" s="236"/>
      <c r="AC53" s="237"/>
      <c r="AD53" s="12">
        <f t="shared" si="35"/>
        <v>0</v>
      </c>
      <c r="AE53" s="23">
        <f t="shared" si="36"/>
        <v>0</v>
      </c>
      <c r="AF53" s="24" t="b">
        <f t="shared" si="37"/>
        <v>0</v>
      </c>
      <c r="AG53" s="24">
        <f t="shared" si="38"/>
        <v>0</v>
      </c>
      <c r="AH53" s="24">
        <f t="shared" si="39"/>
        <v>0</v>
      </c>
      <c r="AI53" s="24" t="b">
        <f t="shared" si="40"/>
        <v>0</v>
      </c>
      <c r="AJ53" s="24" t="b">
        <f t="shared" si="41"/>
        <v>0</v>
      </c>
      <c r="AK53" s="24">
        <f t="shared" si="42"/>
        <v>0</v>
      </c>
      <c r="AL53" s="24">
        <f t="shared" si="43"/>
        <v>0</v>
      </c>
      <c r="AM53" s="24" t="b">
        <f t="shared" si="44"/>
        <v>0</v>
      </c>
      <c r="AN53" s="24" t="b">
        <f t="shared" si="45"/>
        <v>0</v>
      </c>
      <c r="AO53" s="24">
        <f t="shared" si="46"/>
        <v>0</v>
      </c>
      <c r="AP53" s="24">
        <f t="shared" si="47"/>
        <v>0</v>
      </c>
      <c r="AQ53" s="24">
        <f t="shared" si="48"/>
        <v>0</v>
      </c>
      <c r="AR53" s="25">
        <f t="shared" si="49"/>
        <v>0</v>
      </c>
    </row>
    <row r="54" spans="1:44" ht="19.5" customHeight="1" thickBot="1">
      <c r="A54" s="106" t="s">
        <v>114</v>
      </c>
      <c r="B54" s="256"/>
      <c r="C54" s="270"/>
      <c r="D54" s="243">
        <v>2</v>
      </c>
      <c r="E54" s="258"/>
      <c r="F54" s="259"/>
      <c r="G54" s="259"/>
      <c r="H54" s="259"/>
      <c r="I54" s="260"/>
      <c r="J54" s="261"/>
      <c r="K54" s="259"/>
      <c r="L54" s="259"/>
      <c r="M54" s="259"/>
      <c r="N54" s="262"/>
      <c r="O54" s="258"/>
      <c r="P54" s="259"/>
      <c r="Q54" s="259"/>
      <c r="R54" s="259"/>
      <c r="S54" s="260"/>
      <c r="T54" s="261"/>
      <c r="U54" s="259"/>
      <c r="V54" s="259"/>
      <c r="W54" s="259"/>
      <c r="X54" s="262"/>
      <c r="Y54" s="258"/>
      <c r="Z54" s="259"/>
      <c r="AA54" s="259"/>
      <c r="AB54" s="259"/>
      <c r="AC54" s="260"/>
      <c r="AD54" s="87">
        <f>G54+L54+Q54+T54+AB54</f>
        <v>0</v>
      </c>
      <c r="AE54" s="90">
        <f>SUM(G54,L54,Q54,T54,AB54)</f>
        <v>0</v>
      </c>
      <c r="AF54" s="89" t="b">
        <f>IF(K54=3,1,IF(K54=2,2,IF(K54=1,3)))</f>
        <v>0</v>
      </c>
      <c r="AG54" s="89">
        <f>I54+K54+P54+V54+Z54</f>
        <v>0</v>
      </c>
      <c r="AH54" s="89">
        <f>SUM(I54,K54,P54,V54,Z54)</f>
        <v>0</v>
      </c>
      <c r="AI54" s="89" t="b">
        <f>IF(Y54=3,1,IF(Y54=2,2,IF(Y54=1,3)))</f>
        <v>0</v>
      </c>
      <c r="AJ54" s="89" t="b">
        <f>IF(AC54=3,1,IF(AC54=2,2,IF(AC54=1,3)))</f>
        <v>0</v>
      </c>
      <c r="AK54" s="89">
        <f>F54+N54+S54+Y54+AC54</f>
        <v>0</v>
      </c>
      <c r="AL54" s="89">
        <f>SUM(F54,N54,S54,Y54,AC54)</f>
        <v>0</v>
      </c>
      <c r="AM54" s="89" t="b">
        <f>IF(O54=3,1,IF(O54=2,2,IF(O54=1,3)))</f>
        <v>0</v>
      </c>
      <c r="AN54" s="89" t="b">
        <f>IF(R54=3,1,IF(R54=2,2,IF(R54=1,3)))</f>
        <v>0</v>
      </c>
      <c r="AO54" s="89">
        <f>J54+O54+R54+W54+AA54</f>
        <v>0</v>
      </c>
      <c r="AP54" s="89">
        <f>SUM(J54,O54,R54,W54,AA54)</f>
        <v>0</v>
      </c>
      <c r="AQ54" s="89">
        <f>E54+H54+M54+U54+X54</f>
        <v>0</v>
      </c>
      <c r="AR54" s="91">
        <f>SUM(E54,H54,M54,U54,X54)</f>
        <v>0</v>
      </c>
    </row>
  </sheetData>
  <sheetProtection/>
  <mergeCells count="9">
    <mergeCell ref="A3:D3"/>
    <mergeCell ref="A2:D2"/>
    <mergeCell ref="E2:AC2"/>
    <mergeCell ref="E3:AC3"/>
    <mergeCell ref="AR2:AR4"/>
    <mergeCell ref="AE2:AE4"/>
    <mergeCell ref="AH2:AH4"/>
    <mergeCell ref="AL2:AL4"/>
    <mergeCell ref="AP2:AP4"/>
  </mergeCells>
  <printOptions/>
  <pageMargins left="0.35433070866141736" right="0.35433070866141736" top="0.98425196850393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S54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E49" sqref="E49"/>
    </sheetView>
  </sheetViews>
  <sheetFormatPr defaultColWidth="9.140625" defaultRowHeight="21.75"/>
  <cols>
    <col min="1" max="1" width="4.7109375" style="1" customWidth="1"/>
    <col min="2" max="2" width="5.00390625" style="1" customWidth="1"/>
    <col min="3" max="3" width="6.28125" style="109" customWidth="1"/>
    <col min="4" max="4" width="26.8515625" style="1" customWidth="1"/>
    <col min="5" max="5" width="6.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ht="18" customHeight="1" thickBot="1">
      <c r="AS1" s="1">
        <v>2</v>
      </c>
    </row>
    <row r="2" spans="1:45" ht="18" customHeight="1" thickBot="1">
      <c r="A2" s="373" t="s">
        <v>7</v>
      </c>
      <c r="B2" s="374"/>
      <c r="C2" s="374"/>
      <c r="D2" s="374"/>
      <c r="E2" s="375"/>
      <c r="F2" s="370" t="s">
        <v>14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2"/>
      <c r="AE2" s="10"/>
      <c r="AF2" s="379" t="s">
        <v>0</v>
      </c>
      <c r="AG2" s="37"/>
      <c r="AH2" s="38"/>
      <c r="AI2" s="382" t="s">
        <v>8</v>
      </c>
      <c r="AJ2" s="39"/>
      <c r="AK2" s="37"/>
      <c r="AL2" s="37"/>
      <c r="AM2" s="385" t="s">
        <v>1</v>
      </c>
      <c r="AN2" s="37"/>
      <c r="AO2" s="37"/>
      <c r="AP2" s="38"/>
      <c r="AQ2" s="382" t="s">
        <v>2</v>
      </c>
      <c r="AR2" s="39"/>
      <c r="AS2" s="376" t="s">
        <v>9</v>
      </c>
    </row>
    <row r="3" spans="1:45" ht="18" customHeight="1" thickBot="1">
      <c r="A3" s="373" t="str">
        <f>input1!$A$3</f>
        <v>ชั้น ม.../... ครูที่ปรึกษา ......................</v>
      </c>
      <c r="B3" s="374"/>
      <c r="C3" s="374"/>
      <c r="D3" s="374"/>
      <c r="E3" s="375"/>
      <c r="F3" s="373" t="s">
        <v>116</v>
      </c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5"/>
      <c r="AE3" s="11"/>
      <c r="AF3" s="380"/>
      <c r="AG3" s="40"/>
      <c r="AH3" s="41"/>
      <c r="AI3" s="383"/>
      <c r="AJ3" s="42"/>
      <c r="AK3" s="40"/>
      <c r="AL3" s="40"/>
      <c r="AM3" s="386"/>
      <c r="AN3" s="40"/>
      <c r="AO3" s="40"/>
      <c r="AP3" s="41"/>
      <c r="AQ3" s="383"/>
      <c r="AR3" s="42"/>
      <c r="AS3" s="377"/>
    </row>
    <row r="4" spans="1:45" ht="18" customHeight="1" thickBot="1">
      <c r="A4" s="174" t="s">
        <v>4</v>
      </c>
      <c r="B4" s="177" t="s">
        <v>3</v>
      </c>
      <c r="C4" s="177" t="s">
        <v>80</v>
      </c>
      <c r="D4" s="176" t="s">
        <v>5</v>
      </c>
      <c r="E4" s="175" t="s">
        <v>6</v>
      </c>
      <c r="F4" s="27">
        <v>1</v>
      </c>
      <c r="G4" s="28">
        <v>2</v>
      </c>
      <c r="H4" s="28">
        <v>3</v>
      </c>
      <c r="I4" s="28">
        <v>4</v>
      </c>
      <c r="J4" s="29">
        <v>5</v>
      </c>
      <c r="K4" s="30">
        <v>6</v>
      </c>
      <c r="L4" s="28">
        <v>7</v>
      </c>
      <c r="M4" s="28">
        <v>8</v>
      </c>
      <c r="N4" s="28">
        <v>9</v>
      </c>
      <c r="O4" s="31">
        <v>10</v>
      </c>
      <c r="P4" s="27">
        <v>11</v>
      </c>
      <c r="Q4" s="28">
        <v>12</v>
      </c>
      <c r="R4" s="28">
        <v>13</v>
      </c>
      <c r="S4" s="28">
        <v>14</v>
      </c>
      <c r="T4" s="29">
        <v>15</v>
      </c>
      <c r="U4" s="30">
        <v>16</v>
      </c>
      <c r="V4" s="28">
        <v>17</v>
      </c>
      <c r="W4" s="28">
        <v>18</v>
      </c>
      <c r="X4" s="28">
        <v>19</v>
      </c>
      <c r="Y4" s="31">
        <v>20</v>
      </c>
      <c r="Z4" s="27">
        <v>21</v>
      </c>
      <c r="AA4" s="28">
        <v>22</v>
      </c>
      <c r="AB4" s="28">
        <v>23</v>
      </c>
      <c r="AC4" s="28">
        <v>24</v>
      </c>
      <c r="AD4" s="29">
        <v>25</v>
      </c>
      <c r="AE4" s="11"/>
      <c r="AF4" s="381"/>
      <c r="AG4" s="43"/>
      <c r="AH4" s="44"/>
      <c r="AI4" s="384"/>
      <c r="AJ4" s="45"/>
      <c r="AK4" s="43"/>
      <c r="AL4" s="43"/>
      <c r="AM4" s="387"/>
      <c r="AN4" s="43"/>
      <c r="AO4" s="43"/>
      <c r="AP4" s="44"/>
      <c r="AQ4" s="384"/>
      <c r="AR4" s="45"/>
      <c r="AS4" s="378"/>
    </row>
    <row r="5" spans="1:46" s="4" customFormat="1" ht="18.75" customHeight="1">
      <c r="A5" s="35" t="s">
        <v>40</v>
      </c>
      <c r="B5" s="102" t="s">
        <v>87</v>
      </c>
      <c r="C5" s="75">
        <f>input1!B5</f>
        <v>15903</v>
      </c>
      <c r="D5" s="158" t="str">
        <f>input1!C5</f>
        <v>เด็กชายตัวอย่าง  เด็กดี</v>
      </c>
      <c r="E5" s="86">
        <f>input1!D5</f>
        <v>1</v>
      </c>
      <c r="F5" s="275">
        <v>1</v>
      </c>
      <c r="G5" s="272">
        <v>2</v>
      </c>
      <c r="H5" s="272">
        <v>1</v>
      </c>
      <c r="I5" s="272">
        <v>1</v>
      </c>
      <c r="J5" s="273">
        <v>1</v>
      </c>
      <c r="K5" s="271">
        <v>0</v>
      </c>
      <c r="L5" s="272">
        <v>1</v>
      </c>
      <c r="M5" s="272">
        <v>0</v>
      </c>
      <c r="N5" s="272">
        <v>1</v>
      </c>
      <c r="O5" s="274">
        <v>2</v>
      </c>
      <c r="P5" s="275">
        <v>2</v>
      </c>
      <c r="Q5" s="272">
        <v>0</v>
      </c>
      <c r="R5" s="272">
        <v>0</v>
      </c>
      <c r="S5" s="272">
        <v>1</v>
      </c>
      <c r="T5" s="273">
        <v>2</v>
      </c>
      <c r="U5" s="271">
        <v>2</v>
      </c>
      <c r="V5" s="272">
        <v>1</v>
      </c>
      <c r="W5" s="272">
        <v>1</v>
      </c>
      <c r="X5" s="272">
        <v>0</v>
      </c>
      <c r="Y5" s="274">
        <v>0</v>
      </c>
      <c r="Z5" s="275">
        <v>1</v>
      </c>
      <c r="AA5" s="272">
        <v>0</v>
      </c>
      <c r="AB5" s="272">
        <v>0</v>
      </c>
      <c r="AC5" s="272">
        <v>1</v>
      </c>
      <c r="AD5" s="273">
        <v>2</v>
      </c>
      <c r="AE5" s="12">
        <f>H5+M5+R5+U5+AC5</f>
        <v>4</v>
      </c>
      <c r="AF5" s="23">
        <f>SUM(H5,M5,R5,U5,AC5)</f>
        <v>4</v>
      </c>
      <c r="AG5" s="26">
        <f aca="true" t="shared" si="0" ref="AG5:AG25">IF(L5=3,1,IF(L5=2,2,IF(L5=1,3)))</f>
        <v>3</v>
      </c>
      <c r="AH5" s="24">
        <f>J5+L5+Q5+W5+AA5</f>
        <v>3</v>
      </c>
      <c r="AI5" s="24">
        <f>SUM(J5,L5,Q5,W5,AA5)</f>
        <v>3</v>
      </c>
      <c r="AJ5" s="26">
        <f aca="true" t="shared" si="1" ref="AJ5:AJ25">IF(Z5=3,1,IF(Z5=2,2,IF(Z5=1,3)))</f>
        <v>3</v>
      </c>
      <c r="AK5" s="26">
        <f aca="true" t="shared" si="2" ref="AK5:AK25">IF(AD5=3,1,IF(AD5=2,2,IF(AD5=1,3)))</f>
        <v>2</v>
      </c>
      <c r="AL5" s="24">
        <f>G5+O5+T5+Z5+AD5</f>
        <v>9</v>
      </c>
      <c r="AM5" s="24">
        <f>SUM(G5,O5,T5,Z5,AD5)</f>
        <v>9</v>
      </c>
      <c r="AN5" s="26">
        <f aca="true" t="shared" si="3" ref="AN5:AN25">IF(P5=3,1,IF(P5=2,2,IF(P5=1,3)))</f>
        <v>2</v>
      </c>
      <c r="AO5" s="26">
        <f aca="true" t="shared" si="4" ref="AO5:AO25">IF(S5=3,1,IF(S5=2,2,IF(S5=1,3)))</f>
        <v>3</v>
      </c>
      <c r="AP5" s="24">
        <f>K5+P5+S5+X5+AB5</f>
        <v>3</v>
      </c>
      <c r="AQ5" s="24">
        <f>SUM(K5,P5,S5,X5,AB5)</f>
        <v>3</v>
      </c>
      <c r="AR5" s="24">
        <f>F5+I5+N5+V5+Y5</f>
        <v>4</v>
      </c>
      <c r="AS5" s="25">
        <f>SUM(F5,I5,N5,V5,Y5)</f>
        <v>4</v>
      </c>
      <c r="AT5" s="3"/>
    </row>
    <row r="6" spans="1:46" s="4" customFormat="1" ht="18.75" customHeight="1">
      <c r="A6" s="35" t="s">
        <v>41</v>
      </c>
      <c r="B6" s="102" t="s">
        <v>117</v>
      </c>
      <c r="C6" s="78">
        <f>input1!B6</f>
        <v>0</v>
      </c>
      <c r="D6" s="158">
        <f>input1!C6</f>
        <v>0</v>
      </c>
      <c r="E6" s="140">
        <f>input1!D6</f>
        <v>1</v>
      </c>
      <c r="F6" s="275"/>
      <c r="G6" s="272"/>
      <c r="H6" s="272"/>
      <c r="I6" s="272"/>
      <c r="J6" s="273"/>
      <c r="K6" s="271"/>
      <c r="L6" s="272"/>
      <c r="M6" s="272"/>
      <c r="N6" s="272"/>
      <c r="O6" s="274"/>
      <c r="P6" s="275"/>
      <c r="Q6" s="272"/>
      <c r="R6" s="272"/>
      <c r="S6" s="272"/>
      <c r="T6" s="273"/>
      <c r="U6" s="271"/>
      <c r="V6" s="272"/>
      <c r="W6" s="272"/>
      <c r="X6" s="272"/>
      <c r="Y6" s="274"/>
      <c r="Z6" s="275"/>
      <c r="AA6" s="272"/>
      <c r="AB6" s="272"/>
      <c r="AC6" s="272"/>
      <c r="AD6" s="273"/>
      <c r="AE6" s="12">
        <f aca="true" t="shared" si="5" ref="AE6:AE25">H6+M6+R6+U6+AC6</f>
        <v>0</v>
      </c>
      <c r="AF6" s="23">
        <f>SUM(H6,M6,R6,U6,AC6)</f>
        <v>0</v>
      </c>
      <c r="AG6" s="26" t="b">
        <f t="shared" si="0"/>
        <v>0</v>
      </c>
      <c r="AH6" s="24">
        <f aca="true" t="shared" si="6" ref="AH6:AH25">J6+L6+Q6+W6+AA6</f>
        <v>0</v>
      </c>
      <c r="AI6" s="24">
        <f aca="true" t="shared" si="7" ref="AI6:AI25">SUM(J6,L6,Q6,W6,AA6)</f>
        <v>0</v>
      </c>
      <c r="AJ6" s="26" t="b">
        <f t="shared" si="1"/>
        <v>0</v>
      </c>
      <c r="AK6" s="26" t="b">
        <f t="shared" si="2"/>
        <v>0</v>
      </c>
      <c r="AL6" s="24">
        <f aca="true" t="shared" si="8" ref="AL6:AL25">G6+O6+T6+Z6+AD6</f>
        <v>0</v>
      </c>
      <c r="AM6" s="24">
        <f aca="true" t="shared" si="9" ref="AM6:AM25">SUM(G6,O6,T6,Z6,AD6)</f>
        <v>0</v>
      </c>
      <c r="AN6" s="26" t="b">
        <f t="shared" si="3"/>
        <v>0</v>
      </c>
      <c r="AO6" s="26" t="b">
        <f t="shared" si="4"/>
        <v>0</v>
      </c>
      <c r="AP6" s="24">
        <f aca="true" t="shared" si="10" ref="AP6:AP25">K6+P6+S6+X6+AB6</f>
        <v>0</v>
      </c>
      <c r="AQ6" s="24">
        <f aca="true" t="shared" si="11" ref="AQ6:AQ25">SUM(K6,P6,S6,X6,AB6)</f>
        <v>0</v>
      </c>
      <c r="AR6" s="24">
        <f aca="true" t="shared" si="12" ref="AR6:AR25">F6+I6+N6+V6+Y6</f>
        <v>0</v>
      </c>
      <c r="AS6" s="25">
        <f aca="true" t="shared" si="13" ref="AS6:AS25">SUM(F6,I6,N6,V6,Y6)</f>
        <v>0</v>
      </c>
      <c r="AT6" s="3"/>
    </row>
    <row r="7" spans="1:46" s="4" customFormat="1" ht="18.75" customHeight="1">
      <c r="A7" s="35" t="s">
        <v>42</v>
      </c>
      <c r="B7" s="102" t="s">
        <v>117</v>
      </c>
      <c r="C7" s="78">
        <f>input1!B7</f>
        <v>0</v>
      </c>
      <c r="D7" s="158">
        <f>input1!C7</f>
        <v>0</v>
      </c>
      <c r="E7" s="140">
        <f>input1!D7</f>
        <v>1</v>
      </c>
      <c r="F7" s="275"/>
      <c r="G7" s="272"/>
      <c r="H7" s="272"/>
      <c r="I7" s="272"/>
      <c r="J7" s="273"/>
      <c r="K7" s="271"/>
      <c r="L7" s="272"/>
      <c r="M7" s="272"/>
      <c r="N7" s="272"/>
      <c r="O7" s="274"/>
      <c r="P7" s="275"/>
      <c r="Q7" s="272"/>
      <c r="R7" s="272"/>
      <c r="S7" s="272"/>
      <c r="T7" s="273"/>
      <c r="U7" s="271"/>
      <c r="V7" s="272"/>
      <c r="W7" s="272"/>
      <c r="X7" s="272"/>
      <c r="Y7" s="274"/>
      <c r="Z7" s="275"/>
      <c r="AA7" s="272"/>
      <c r="AB7" s="272"/>
      <c r="AC7" s="272"/>
      <c r="AD7" s="273"/>
      <c r="AE7" s="12">
        <f t="shared" si="5"/>
        <v>0</v>
      </c>
      <c r="AF7" s="23">
        <f aca="true" t="shared" si="14" ref="AF7:AF25">SUM(H7,M7,R7,U7,AC7)</f>
        <v>0</v>
      </c>
      <c r="AG7" s="26" t="b">
        <f t="shared" si="0"/>
        <v>0</v>
      </c>
      <c r="AH7" s="24">
        <f t="shared" si="6"/>
        <v>0</v>
      </c>
      <c r="AI7" s="24">
        <f t="shared" si="7"/>
        <v>0</v>
      </c>
      <c r="AJ7" s="26" t="b">
        <f t="shared" si="1"/>
        <v>0</v>
      </c>
      <c r="AK7" s="26" t="b">
        <f t="shared" si="2"/>
        <v>0</v>
      </c>
      <c r="AL7" s="24">
        <f t="shared" si="8"/>
        <v>0</v>
      </c>
      <c r="AM7" s="24">
        <f t="shared" si="9"/>
        <v>0</v>
      </c>
      <c r="AN7" s="26" t="b">
        <f t="shared" si="3"/>
        <v>0</v>
      </c>
      <c r="AO7" s="26" t="b">
        <f t="shared" si="4"/>
        <v>0</v>
      </c>
      <c r="AP7" s="24">
        <f t="shared" si="10"/>
        <v>0</v>
      </c>
      <c r="AQ7" s="24">
        <f t="shared" si="11"/>
        <v>0</v>
      </c>
      <c r="AR7" s="24">
        <f t="shared" si="12"/>
        <v>0</v>
      </c>
      <c r="AS7" s="25">
        <f t="shared" si="13"/>
        <v>0</v>
      </c>
      <c r="AT7" s="3"/>
    </row>
    <row r="8" spans="1:46" s="4" customFormat="1" ht="18.75" customHeight="1">
      <c r="A8" s="35" t="s">
        <v>43</v>
      </c>
      <c r="B8" s="102" t="s">
        <v>117</v>
      </c>
      <c r="C8" s="78">
        <f>input1!B8</f>
        <v>0</v>
      </c>
      <c r="D8" s="158">
        <f>input1!C8</f>
        <v>0</v>
      </c>
      <c r="E8" s="140">
        <f>input1!D8</f>
        <v>1</v>
      </c>
      <c r="F8" s="275"/>
      <c r="G8" s="272"/>
      <c r="H8" s="272"/>
      <c r="I8" s="272"/>
      <c r="J8" s="273"/>
      <c r="K8" s="271"/>
      <c r="L8" s="272"/>
      <c r="M8" s="272"/>
      <c r="N8" s="272"/>
      <c r="O8" s="274"/>
      <c r="P8" s="275"/>
      <c r="Q8" s="272"/>
      <c r="R8" s="272"/>
      <c r="S8" s="272"/>
      <c r="T8" s="273"/>
      <c r="U8" s="271"/>
      <c r="V8" s="272"/>
      <c r="W8" s="272"/>
      <c r="X8" s="272"/>
      <c r="Y8" s="274"/>
      <c r="Z8" s="275"/>
      <c r="AA8" s="272"/>
      <c r="AB8" s="272"/>
      <c r="AC8" s="272"/>
      <c r="AD8" s="273"/>
      <c r="AE8" s="12">
        <f t="shared" si="5"/>
        <v>0</v>
      </c>
      <c r="AF8" s="23">
        <f t="shared" si="14"/>
        <v>0</v>
      </c>
      <c r="AG8" s="26" t="b">
        <f t="shared" si="0"/>
        <v>0</v>
      </c>
      <c r="AH8" s="24">
        <f t="shared" si="6"/>
        <v>0</v>
      </c>
      <c r="AI8" s="24">
        <f t="shared" si="7"/>
        <v>0</v>
      </c>
      <c r="AJ8" s="26" t="b">
        <f t="shared" si="1"/>
        <v>0</v>
      </c>
      <c r="AK8" s="26" t="b">
        <f t="shared" si="2"/>
        <v>0</v>
      </c>
      <c r="AL8" s="24">
        <f t="shared" si="8"/>
        <v>0</v>
      </c>
      <c r="AM8" s="24">
        <f t="shared" si="9"/>
        <v>0</v>
      </c>
      <c r="AN8" s="26" t="b">
        <f t="shared" si="3"/>
        <v>0</v>
      </c>
      <c r="AO8" s="26" t="b">
        <f t="shared" si="4"/>
        <v>0</v>
      </c>
      <c r="AP8" s="24">
        <f t="shared" si="10"/>
        <v>0</v>
      </c>
      <c r="AQ8" s="24">
        <f t="shared" si="11"/>
        <v>0</v>
      </c>
      <c r="AR8" s="24">
        <f t="shared" si="12"/>
        <v>0</v>
      </c>
      <c r="AS8" s="25">
        <f t="shared" si="13"/>
        <v>0</v>
      </c>
      <c r="AT8" s="3"/>
    </row>
    <row r="9" spans="1:46" s="4" customFormat="1" ht="18.75" customHeight="1" thickBot="1">
      <c r="A9" s="36" t="s">
        <v>44</v>
      </c>
      <c r="B9" s="102" t="s">
        <v>117</v>
      </c>
      <c r="C9" s="166">
        <f>input1!B9</f>
        <v>0</v>
      </c>
      <c r="D9" s="159">
        <f>input1!C9</f>
        <v>0</v>
      </c>
      <c r="E9" s="106">
        <f>input1!D9</f>
        <v>1</v>
      </c>
      <c r="F9" s="282"/>
      <c r="G9" s="283"/>
      <c r="H9" s="283"/>
      <c r="I9" s="283"/>
      <c r="J9" s="284"/>
      <c r="K9" s="285"/>
      <c r="L9" s="283"/>
      <c r="M9" s="283"/>
      <c r="N9" s="283"/>
      <c r="O9" s="286"/>
      <c r="P9" s="282"/>
      <c r="Q9" s="283"/>
      <c r="R9" s="283"/>
      <c r="S9" s="283"/>
      <c r="T9" s="284"/>
      <c r="U9" s="285"/>
      <c r="V9" s="283"/>
      <c r="W9" s="283"/>
      <c r="X9" s="283"/>
      <c r="Y9" s="286"/>
      <c r="Z9" s="282"/>
      <c r="AA9" s="283"/>
      <c r="AB9" s="283"/>
      <c r="AC9" s="283"/>
      <c r="AD9" s="284"/>
      <c r="AE9" s="87">
        <f t="shared" si="5"/>
        <v>0</v>
      </c>
      <c r="AF9" s="90">
        <f t="shared" si="14"/>
        <v>0</v>
      </c>
      <c r="AG9" s="88" t="b">
        <f t="shared" si="0"/>
        <v>0</v>
      </c>
      <c r="AH9" s="89">
        <f t="shared" si="6"/>
        <v>0</v>
      </c>
      <c r="AI9" s="89">
        <f t="shared" si="7"/>
        <v>0</v>
      </c>
      <c r="AJ9" s="88" t="b">
        <f t="shared" si="1"/>
        <v>0</v>
      </c>
      <c r="AK9" s="88" t="b">
        <f t="shared" si="2"/>
        <v>0</v>
      </c>
      <c r="AL9" s="89">
        <f t="shared" si="8"/>
        <v>0</v>
      </c>
      <c r="AM9" s="89">
        <f t="shared" si="9"/>
        <v>0</v>
      </c>
      <c r="AN9" s="88" t="b">
        <f t="shared" si="3"/>
        <v>0</v>
      </c>
      <c r="AO9" s="88" t="b">
        <f t="shared" si="4"/>
        <v>0</v>
      </c>
      <c r="AP9" s="89">
        <f t="shared" si="10"/>
        <v>0</v>
      </c>
      <c r="AQ9" s="89">
        <f t="shared" si="11"/>
        <v>0</v>
      </c>
      <c r="AR9" s="89">
        <f t="shared" si="12"/>
        <v>0</v>
      </c>
      <c r="AS9" s="91">
        <f t="shared" si="13"/>
        <v>0</v>
      </c>
      <c r="AT9" s="3"/>
    </row>
    <row r="10" spans="1:46" s="4" customFormat="1" ht="18.75" customHeight="1">
      <c r="A10" s="35" t="s">
        <v>45</v>
      </c>
      <c r="B10" s="102" t="s">
        <v>117</v>
      </c>
      <c r="C10" s="84">
        <f>input1!B10</f>
        <v>0</v>
      </c>
      <c r="D10" s="160">
        <f>input1!C10</f>
        <v>0</v>
      </c>
      <c r="E10" s="35">
        <f>input1!D10</f>
        <v>1</v>
      </c>
      <c r="F10" s="235"/>
      <c r="G10" s="236"/>
      <c r="H10" s="236"/>
      <c r="I10" s="236"/>
      <c r="J10" s="237"/>
      <c r="K10" s="238"/>
      <c r="L10" s="236"/>
      <c r="M10" s="236"/>
      <c r="N10" s="236"/>
      <c r="O10" s="239"/>
      <c r="P10" s="235"/>
      <c r="Q10" s="236"/>
      <c r="R10" s="236"/>
      <c r="S10" s="236"/>
      <c r="T10" s="237"/>
      <c r="U10" s="238"/>
      <c r="V10" s="236"/>
      <c r="W10" s="236"/>
      <c r="X10" s="236"/>
      <c r="Y10" s="239"/>
      <c r="Z10" s="235"/>
      <c r="AA10" s="236"/>
      <c r="AB10" s="236"/>
      <c r="AC10" s="236"/>
      <c r="AD10" s="237"/>
      <c r="AE10" s="12">
        <f t="shared" si="5"/>
        <v>0</v>
      </c>
      <c r="AF10" s="23">
        <f t="shared" si="14"/>
        <v>0</v>
      </c>
      <c r="AG10" s="24" t="b">
        <f t="shared" si="0"/>
        <v>0</v>
      </c>
      <c r="AH10" s="24">
        <f t="shared" si="6"/>
        <v>0</v>
      </c>
      <c r="AI10" s="24">
        <f t="shared" si="7"/>
        <v>0</v>
      </c>
      <c r="AJ10" s="24" t="b">
        <f t="shared" si="1"/>
        <v>0</v>
      </c>
      <c r="AK10" s="24" t="b">
        <f t="shared" si="2"/>
        <v>0</v>
      </c>
      <c r="AL10" s="24">
        <f t="shared" si="8"/>
        <v>0</v>
      </c>
      <c r="AM10" s="24">
        <f t="shared" si="9"/>
        <v>0</v>
      </c>
      <c r="AN10" s="24" t="b">
        <f t="shared" si="3"/>
        <v>0</v>
      </c>
      <c r="AO10" s="24" t="b">
        <f t="shared" si="4"/>
        <v>0</v>
      </c>
      <c r="AP10" s="24">
        <f t="shared" si="10"/>
        <v>0</v>
      </c>
      <c r="AQ10" s="24">
        <f t="shared" si="11"/>
        <v>0</v>
      </c>
      <c r="AR10" s="24">
        <f t="shared" si="12"/>
        <v>0</v>
      </c>
      <c r="AS10" s="25">
        <f t="shared" si="13"/>
        <v>0</v>
      </c>
      <c r="AT10" s="3"/>
    </row>
    <row r="11" spans="1:46" s="4" customFormat="1" ht="18.75" customHeight="1">
      <c r="A11" s="35" t="s">
        <v>46</v>
      </c>
      <c r="B11" s="102" t="s">
        <v>117</v>
      </c>
      <c r="C11" s="78">
        <f>input1!B11</f>
        <v>0</v>
      </c>
      <c r="D11" s="158">
        <f>input1!C11</f>
        <v>0</v>
      </c>
      <c r="E11" s="140">
        <f>input1!D11</f>
        <v>1</v>
      </c>
      <c r="F11" s="275"/>
      <c r="G11" s="272"/>
      <c r="H11" s="272"/>
      <c r="I11" s="272"/>
      <c r="J11" s="273"/>
      <c r="K11" s="271"/>
      <c r="L11" s="272"/>
      <c r="M11" s="272"/>
      <c r="N11" s="272"/>
      <c r="O11" s="274"/>
      <c r="P11" s="275"/>
      <c r="Q11" s="272"/>
      <c r="R11" s="272"/>
      <c r="S11" s="272"/>
      <c r="T11" s="273"/>
      <c r="U11" s="271"/>
      <c r="V11" s="272"/>
      <c r="W11" s="272"/>
      <c r="X11" s="272"/>
      <c r="Y11" s="274"/>
      <c r="Z11" s="275"/>
      <c r="AA11" s="272"/>
      <c r="AB11" s="272"/>
      <c r="AC11" s="272"/>
      <c r="AD11" s="273"/>
      <c r="AE11" s="12">
        <f t="shared" si="5"/>
        <v>0</v>
      </c>
      <c r="AF11" s="23">
        <f t="shared" si="14"/>
        <v>0</v>
      </c>
      <c r="AG11" s="26" t="b">
        <f t="shared" si="0"/>
        <v>0</v>
      </c>
      <c r="AH11" s="24">
        <f t="shared" si="6"/>
        <v>0</v>
      </c>
      <c r="AI11" s="24">
        <f t="shared" si="7"/>
        <v>0</v>
      </c>
      <c r="AJ11" s="26" t="b">
        <f t="shared" si="1"/>
        <v>0</v>
      </c>
      <c r="AK11" s="26" t="b">
        <f t="shared" si="2"/>
        <v>0</v>
      </c>
      <c r="AL11" s="24">
        <f t="shared" si="8"/>
        <v>0</v>
      </c>
      <c r="AM11" s="24">
        <f t="shared" si="9"/>
        <v>0</v>
      </c>
      <c r="AN11" s="26" t="b">
        <f t="shared" si="3"/>
        <v>0</v>
      </c>
      <c r="AO11" s="26" t="b">
        <f t="shared" si="4"/>
        <v>0</v>
      </c>
      <c r="AP11" s="24">
        <f t="shared" si="10"/>
        <v>0</v>
      </c>
      <c r="AQ11" s="24">
        <f t="shared" si="11"/>
        <v>0</v>
      </c>
      <c r="AR11" s="24">
        <f t="shared" si="12"/>
        <v>0</v>
      </c>
      <c r="AS11" s="25">
        <f t="shared" si="13"/>
        <v>0</v>
      </c>
      <c r="AT11" s="3"/>
    </row>
    <row r="12" spans="1:46" s="4" customFormat="1" ht="18.75" customHeight="1">
      <c r="A12" s="35" t="s">
        <v>47</v>
      </c>
      <c r="B12" s="102" t="s">
        <v>117</v>
      </c>
      <c r="C12" s="78">
        <f>input1!B12</f>
        <v>0</v>
      </c>
      <c r="D12" s="158">
        <f>input1!C12</f>
        <v>0</v>
      </c>
      <c r="E12" s="140">
        <f>input1!D12</f>
        <v>1</v>
      </c>
      <c r="F12" s="275"/>
      <c r="G12" s="272"/>
      <c r="H12" s="272"/>
      <c r="I12" s="272"/>
      <c r="J12" s="273"/>
      <c r="K12" s="271"/>
      <c r="L12" s="272"/>
      <c r="M12" s="272"/>
      <c r="N12" s="272"/>
      <c r="O12" s="274"/>
      <c r="P12" s="275"/>
      <c r="Q12" s="272"/>
      <c r="R12" s="272"/>
      <c r="S12" s="272"/>
      <c r="T12" s="273"/>
      <c r="U12" s="271"/>
      <c r="V12" s="272"/>
      <c r="W12" s="272"/>
      <c r="X12" s="272"/>
      <c r="Y12" s="274"/>
      <c r="Z12" s="275"/>
      <c r="AA12" s="272"/>
      <c r="AB12" s="272"/>
      <c r="AC12" s="272"/>
      <c r="AD12" s="273"/>
      <c r="AE12" s="12">
        <f t="shared" si="5"/>
        <v>0</v>
      </c>
      <c r="AF12" s="23">
        <f t="shared" si="14"/>
        <v>0</v>
      </c>
      <c r="AG12" s="26" t="b">
        <f t="shared" si="0"/>
        <v>0</v>
      </c>
      <c r="AH12" s="24">
        <f t="shared" si="6"/>
        <v>0</v>
      </c>
      <c r="AI12" s="24">
        <f t="shared" si="7"/>
        <v>0</v>
      </c>
      <c r="AJ12" s="26" t="b">
        <f t="shared" si="1"/>
        <v>0</v>
      </c>
      <c r="AK12" s="26" t="b">
        <f t="shared" si="2"/>
        <v>0</v>
      </c>
      <c r="AL12" s="24">
        <f t="shared" si="8"/>
        <v>0</v>
      </c>
      <c r="AM12" s="24">
        <f t="shared" si="9"/>
        <v>0</v>
      </c>
      <c r="AN12" s="26" t="b">
        <f t="shared" si="3"/>
        <v>0</v>
      </c>
      <c r="AO12" s="26" t="b">
        <f t="shared" si="4"/>
        <v>0</v>
      </c>
      <c r="AP12" s="24">
        <f t="shared" si="10"/>
        <v>0</v>
      </c>
      <c r="AQ12" s="24">
        <f t="shared" si="11"/>
        <v>0</v>
      </c>
      <c r="AR12" s="24">
        <f t="shared" si="12"/>
        <v>0</v>
      </c>
      <c r="AS12" s="25">
        <f t="shared" si="13"/>
        <v>0</v>
      </c>
      <c r="AT12" s="3"/>
    </row>
    <row r="13" spans="1:46" s="4" customFormat="1" ht="18.75" customHeight="1">
      <c r="A13" s="35" t="s">
        <v>48</v>
      </c>
      <c r="B13" s="102" t="s">
        <v>117</v>
      </c>
      <c r="C13" s="78">
        <f>input1!B13</f>
        <v>0</v>
      </c>
      <c r="D13" s="158">
        <f>input1!C13</f>
        <v>0</v>
      </c>
      <c r="E13" s="140">
        <f>input1!D13</f>
        <v>1</v>
      </c>
      <c r="F13" s="275"/>
      <c r="G13" s="272"/>
      <c r="H13" s="272"/>
      <c r="I13" s="272"/>
      <c r="J13" s="273"/>
      <c r="K13" s="271"/>
      <c r="L13" s="272"/>
      <c r="M13" s="272"/>
      <c r="N13" s="272"/>
      <c r="O13" s="274"/>
      <c r="P13" s="275"/>
      <c r="Q13" s="272"/>
      <c r="R13" s="272"/>
      <c r="S13" s="272"/>
      <c r="T13" s="273"/>
      <c r="U13" s="271"/>
      <c r="V13" s="272"/>
      <c r="W13" s="272"/>
      <c r="X13" s="272"/>
      <c r="Y13" s="274"/>
      <c r="Z13" s="275"/>
      <c r="AA13" s="272"/>
      <c r="AB13" s="272"/>
      <c r="AC13" s="272"/>
      <c r="AD13" s="273"/>
      <c r="AE13" s="12">
        <f t="shared" si="5"/>
        <v>0</v>
      </c>
      <c r="AF13" s="23">
        <f t="shared" si="14"/>
        <v>0</v>
      </c>
      <c r="AG13" s="26" t="b">
        <f t="shared" si="0"/>
        <v>0</v>
      </c>
      <c r="AH13" s="24">
        <f t="shared" si="6"/>
        <v>0</v>
      </c>
      <c r="AI13" s="24">
        <f t="shared" si="7"/>
        <v>0</v>
      </c>
      <c r="AJ13" s="26" t="b">
        <f t="shared" si="1"/>
        <v>0</v>
      </c>
      <c r="AK13" s="26" t="b">
        <f t="shared" si="2"/>
        <v>0</v>
      </c>
      <c r="AL13" s="24">
        <f t="shared" si="8"/>
        <v>0</v>
      </c>
      <c r="AM13" s="24">
        <f t="shared" si="9"/>
        <v>0</v>
      </c>
      <c r="AN13" s="26" t="b">
        <f t="shared" si="3"/>
        <v>0</v>
      </c>
      <c r="AO13" s="26" t="b">
        <f t="shared" si="4"/>
        <v>0</v>
      </c>
      <c r="AP13" s="24">
        <f t="shared" si="10"/>
        <v>0</v>
      </c>
      <c r="AQ13" s="24">
        <f t="shared" si="11"/>
        <v>0</v>
      </c>
      <c r="AR13" s="24">
        <f t="shared" si="12"/>
        <v>0</v>
      </c>
      <c r="AS13" s="25">
        <f t="shared" si="13"/>
        <v>0</v>
      </c>
      <c r="AT13" s="3"/>
    </row>
    <row r="14" spans="1:46" s="4" customFormat="1" ht="18.75" customHeight="1" thickBot="1">
      <c r="A14" s="36" t="s">
        <v>49</v>
      </c>
      <c r="B14" s="102" t="s">
        <v>117</v>
      </c>
      <c r="C14" s="81">
        <f>input1!B14</f>
        <v>0</v>
      </c>
      <c r="D14" s="159">
        <f>input1!C14</f>
        <v>0</v>
      </c>
      <c r="E14" s="36">
        <f>input1!D14</f>
        <v>1</v>
      </c>
      <c r="F14" s="282"/>
      <c r="G14" s="283"/>
      <c r="H14" s="283"/>
      <c r="I14" s="283"/>
      <c r="J14" s="284"/>
      <c r="K14" s="285"/>
      <c r="L14" s="283"/>
      <c r="M14" s="283"/>
      <c r="N14" s="283"/>
      <c r="O14" s="286"/>
      <c r="P14" s="282"/>
      <c r="Q14" s="283"/>
      <c r="R14" s="283"/>
      <c r="S14" s="283"/>
      <c r="T14" s="284"/>
      <c r="U14" s="285"/>
      <c r="V14" s="283"/>
      <c r="W14" s="283"/>
      <c r="X14" s="283"/>
      <c r="Y14" s="286"/>
      <c r="Z14" s="282"/>
      <c r="AA14" s="283"/>
      <c r="AB14" s="283"/>
      <c r="AC14" s="283"/>
      <c r="AD14" s="284"/>
      <c r="AE14" s="87">
        <f t="shared" si="5"/>
        <v>0</v>
      </c>
      <c r="AF14" s="90">
        <f t="shared" si="14"/>
        <v>0</v>
      </c>
      <c r="AG14" s="88" t="b">
        <f t="shared" si="0"/>
        <v>0</v>
      </c>
      <c r="AH14" s="89">
        <f t="shared" si="6"/>
        <v>0</v>
      </c>
      <c r="AI14" s="89">
        <f t="shared" si="7"/>
        <v>0</v>
      </c>
      <c r="AJ14" s="88" t="b">
        <f t="shared" si="1"/>
        <v>0</v>
      </c>
      <c r="AK14" s="88" t="b">
        <f t="shared" si="2"/>
        <v>0</v>
      </c>
      <c r="AL14" s="89">
        <f t="shared" si="8"/>
        <v>0</v>
      </c>
      <c r="AM14" s="89">
        <f t="shared" si="9"/>
        <v>0</v>
      </c>
      <c r="AN14" s="88" t="b">
        <f t="shared" si="3"/>
        <v>0</v>
      </c>
      <c r="AO14" s="88" t="b">
        <f t="shared" si="4"/>
        <v>0</v>
      </c>
      <c r="AP14" s="89">
        <f t="shared" si="10"/>
        <v>0</v>
      </c>
      <c r="AQ14" s="89">
        <f t="shared" si="11"/>
        <v>0</v>
      </c>
      <c r="AR14" s="89">
        <f t="shared" si="12"/>
        <v>0</v>
      </c>
      <c r="AS14" s="91">
        <f t="shared" si="13"/>
        <v>0</v>
      </c>
      <c r="AT14" s="3"/>
    </row>
    <row r="15" spans="1:46" s="4" customFormat="1" ht="18.75" customHeight="1">
      <c r="A15" s="35" t="s">
        <v>50</v>
      </c>
      <c r="B15" s="102" t="s">
        <v>117</v>
      </c>
      <c r="C15" s="84">
        <f>input1!B15</f>
        <v>0</v>
      </c>
      <c r="D15" s="160">
        <f>input1!C15</f>
        <v>0</v>
      </c>
      <c r="E15" s="35">
        <f>input1!D15</f>
        <v>2</v>
      </c>
      <c r="F15" s="235"/>
      <c r="G15" s="236"/>
      <c r="H15" s="236"/>
      <c r="I15" s="236"/>
      <c r="J15" s="237"/>
      <c r="K15" s="238"/>
      <c r="L15" s="236"/>
      <c r="M15" s="236"/>
      <c r="N15" s="236"/>
      <c r="O15" s="239"/>
      <c r="P15" s="235"/>
      <c r="Q15" s="236"/>
      <c r="R15" s="236"/>
      <c r="S15" s="236"/>
      <c r="T15" s="237"/>
      <c r="U15" s="238"/>
      <c r="V15" s="236"/>
      <c r="W15" s="236"/>
      <c r="X15" s="236"/>
      <c r="Y15" s="239"/>
      <c r="Z15" s="235"/>
      <c r="AA15" s="236"/>
      <c r="AB15" s="236"/>
      <c r="AC15" s="236"/>
      <c r="AD15" s="237"/>
      <c r="AE15" s="12">
        <f t="shared" si="5"/>
        <v>0</v>
      </c>
      <c r="AF15" s="23">
        <f t="shared" si="14"/>
        <v>0</v>
      </c>
      <c r="AG15" s="24" t="b">
        <f t="shared" si="0"/>
        <v>0</v>
      </c>
      <c r="AH15" s="24">
        <f t="shared" si="6"/>
        <v>0</v>
      </c>
      <c r="AI15" s="24">
        <f t="shared" si="7"/>
        <v>0</v>
      </c>
      <c r="AJ15" s="24" t="b">
        <f t="shared" si="1"/>
        <v>0</v>
      </c>
      <c r="AK15" s="24" t="b">
        <f t="shared" si="2"/>
        <v>0</v>
      </c>
      <c r="AL15" s="24">
        <f t="shared" si="8"/>
        <v>0</v>
      </c>
      <c r="AM15" s="24">
        <f t="shared" si="9"/>
        <v>0</v>
      </c>
      <c r="AN15" s="24" t="b">
        <f t="shared" si="3"/>
        <v>0</v>
      </c>
      <c r="AO15" s="24" t="b">
        <f t="shared" si="4"/>
        <v>0</v>
      </c>
      <c r="AP15" s="24">
        <f t="shared" si="10"/>
        <v>0</v>
      </c>
      <c r="AQ15" s="24">
        <f t="shared" si="11"/>
        <v>0</v>
      </c>
      <c r="AR15" s="24">
        <f t="shared" si="12"/>
        <v>0</v>
      </c>
      <c r="AS15" s="25">
        <f t="shared" si="13"/>
        <v>0</v>
      </c>
      <c r="AT15" s="3"/>
    </row>
    <row r="16" spans="1:46" s="4" customFormat="1" ht="18.75" customHeight="1">
      <c r="A16" s="35" t="s">
        <v>51</v>
      </c>
      <c r="B16" s="102" t="s">
        <v>117</v>
      </c>
      <c r="C16" s="78">
        <f>input1!B16</f>
        <v>0</v>
      </c>
      <c r="D16" s="158">
        <f>input1!C16</f>
        <v>0</v>
      </c>
      <c r="E16" s="35">
        <f>input1!D16</f>
        <v>2</v>
      </c>
      <c r="F16" s="275"/>
      <c r="G16" s="272"/>
      <c r="H16" s="272"/>
      <c r="I16" s="272"/>
      <c r="J16" s="273"/>
      <c r="K16" s="271"/>
      <c r="L16" s="272"/>
      <c r="M16" s="272"/>
      <c r="N16" s="272"/>
      <c r="O16" s="274"/>
      <c r="P16" s="275"/>
      <c r="Q16" s="272"/>
      <c r="R16" s="272"/>
      <c r="S16" s="272"/>
      <c r="T16" s="273"/>
      <c r="U16" s="271"/>
      <c r="V16" s="272"/>
      <c r="W16" s="272"/>
      <c r="X16" s="272"/>
      <c r="Y16" s="274"/>
      <c r="Z16" s="275"/>
      <c r="AA16" s="272"/>
      <c r="AB16" s="272"/>
      <c r="AC16" s="272"/>
      <c r="AD16" s="273"/>
      <c r="AE16" s="12">
        <f t="shared" si="5"/>
        <v>0</v>
      </c>
      <c r="AF16" s="23">
        <f t="shared" si="14"/>
        <v>0</v>
      </c>
      <c r="AG16" s="26" t="b">
        <f t="shared" si="0"/>
        <v>0</v>
      </c>
      <c r="AH16" s="24">
        <f t="shared" si="6"/>
        <v>0</v>
      </c>
      <c r="AI16" s="24">
        <f t="shared" si="7"/>
        <v>0</v>
      </c>
      <c r="AJ16" s="26" t="b">
        <f t="shared" si="1"/>
        <v>0</v>
      </c>
      <c r="AK16" s="26" t="b">
        <f t="shared" si="2"/>
        <v>0</v>
      </c>
      <c r="AL16" s="24">
        <f t="shared" si="8"/>
        <v>0</v>
      </c>
      <c r="AM16" s="24">
        <f t="shared" si="9"/>
        <v>0</v>
      </c>
      <c r="AN16" s="26" t="b">
        <f t="shared" si="3"/>
        <v>0</v>
      </c>
      <c r="AO16" s="26" t="b">
        <f t="shared" si="4"/>
        <v>0</v>
      </c>
      <c r="AP16" s="24">
        <f t="shared" si="10"/>
        <v>0</v>
      </c>
      <c r="AQ16" s="24">
        <f t="shared" si="11"/>
        <v>0</v>
      </c>
      <c r="AR16" s="24">
        <f t="shared" si="12"/>
        <v>0</v>
      </c>
      <c r="AS16" s="25">
        <f t="shared" si="13"/>
        <v>0</v>
      </c>
      <c r="AT16" s="3"/>
    </row>
    <row r="17" spans="1:46" s="4" customFormat="1" ht="18.75" customHeight="1">
      <c r="A17" s="35" t="s">
        <v>52</v>
      </c>
      <c r="B17" s="102" t="s">
        <v>117</v>
      </c>
      <c r="C17" s="78">
        <f>input1!B17</f>
        <v>0</v>
      </c>
      <c r="D17" s="158">
        <f>input1!C17</f>
        <v>0</v>
      </c>
      <c r="E17" s="35">
        <f>input1!D17</f>
        <v>2</v>
      </c>
      <c r="F17" s="275"/>
      <c r="G17" s="272"/>
      <c r="H17" s="272"/>
      <c r="I17" s="272"/>
      <c r="J17" s="273"/>
      <c r="K17" s="271"/>
      <c r="L17" s="272"/>
      <c r="M17" s="272"/>
      <c r="N17" s="272"/>
      <c r="O17" s="274"/>
      <c r="P17" s="275"/>
      <c r="Q17" s="272"/>
      <c r="R17" s="272"/>
      <c r="S17" s="272"/>
      <c r="T17" s="273"/>
      <c r="U17" s="271"/>
      <c r="V17" s="272"/>
      <c r="W17" s="272"/>
      <c r="X17" s="272"/>
      <c r="Y17" s="274"/>
      <c r="Z17" s="275"/>
      <c r="AA17" s="272"/>
      <c r="AB17" s="272"/>
      <c r="AC17" s="272"/>
      <c r="AD17" s="273"/>
      <c r="AE17" s="12">
        <f t="shared" si="5"/>
        <v>0</v>
      </c>
      <c r="AF17" s="23">
        <f t="shared" si="14"/>
        <v>0</v>
      </c>
      <c r="AG17" s="26" t="b">
        <f t="shared" si="0"/>
        <v>0</v>
      </c>
      <c r="AH17" s="24">
        <f t="shared" si="6"/>
        <v>0</v>
      </c>
      <c r="AI17" s="24">
        <f t="shared" si="7"/>
        <v>0</v>
      </c>
      <c r="AJ17" s="26" t="b">
        <f t="shared" si="1"/>
        <v>0</v>
      </c>
      <c r="AK17" s="26" t="b">
        <f t="shared" si="2"/>
        <v>0</v>
      </c>
      <c r="AL17" s="24">
        <f t="shared" si="8"/>
        <v>0</v>
      </c>
      <c r="AM17" s="24">
        <f t="shared" si="9"/>
        <v>0</v>
      </c>
      <c r="AN17" s="26" t="b">
        <f t="shared" si="3"/>
        <v>0</v>
      </c>
      <c r="AO17" s="26" t="b">
        <f t="shared" si="4"/>
        <v>0</v>
      </c>
      <c r="AP17" s="24">
        <f t="shared" si="10"/>
        <v>0</v>
      </c>
      <c r="AQ17" s="24">
        <f t="shared" si="11"/>
        <v>0</v>
      </c>
      <c r="AR17" s="24">
        <f t="shared" si="12"/>
        <v>0</v>
      </c>
      <c r="AS17" s="25">
        <f t="shared" si="13"/>
        <v>0</v>
      </c>
      <c r="AT17" s="3"/>
    </row>
    <row r="18" spans="1:46" s="4" customFormat="1" ht="18.75" customHeight="1">
      <c r="A18" s="35" t="s">
        <v>53</v>
      </c>
      <c r="B18" s="102" t="s">
        <v>117</v>
      </c>
      <c r="C18" s="78">
        <f>input1!B18</f>
        <v>0</v>
      </c>
      <c r="D18" s="158">
        <f>input1!C18</f>
        <v>0</v>
      </c>
      <c r="E18" s="35">
        <f>input1!D18</f>
        <v>2</v>
      </c>
      <c r="F18" s="275"/>
      <c r="G18" s="272"/>
      <c r="H18" s="272"/>
      <c r="I18" s="272"/>
      <c r="J18" s="273"/>
      <c r="K18" s="271"/>
      <c r="L18" s="272"/>
      <c r="M18" s="272"/>
      <c r="N18" s="272"/>
      <c r="O18" s="274"/>
      <c r="P18" s="275"/>
      <c r="Q18" s="272"/>
      <c r="R18" s="272"/>
      <c r="S18" s="272"/>
      <c r="T18" s="273"/>
      <c r="U18" s="271"/>
      <c r="V18" s="272"/>
      <c r="W18" s="272"/>
      <c r="X18" s="272"/>
      <c r="Y18" s="274"/>
      <c r="Z18" s="275"/>
      <c r="AA18" s="272"/>
      <c r="AB18" s="272"/>
      <c r="AC18" s="272"/>
      <c r="AD18" s="273"/>
      <c r="AE18" s="12">
        <f t="shared" si="5"/>
        <v>0</v>
      </c>
      <c r="AF18" s="23">
        <f t="shared" si="14"/>
        <v>0</v>
      </c>
      <c r="AG18" s="26" t="b">
        <f t="shared" si="0"/>
        <v>0</v>
      </c>
      <c r="AH18" s="24">
        <f t="shared" si="6"/>
        <v>0</v>
      </c>
      <c r="AI18" s="24">
        <f t="shared" si="7"/>
        <v>0</v>
      </c>
      <c r="AJ18" s="26" t="b">
        <f t="shared" si="1"/>
        <v>0</v>
      </c>
      <c r="AK18" s="26" t="b">
        <f t="shared" si="2"/>
        <v>0</v>
      </c>
      <c r="AL18" s="24">
        <f t="shared" si="8"/>
        <v>0</v>
      </c>
      <c r="AM18" s="24">
        <f t="shared" si="9"/>
        <v>0</v>
      </c>
      <c r="AN18" s="26" t="b">
        <f t="shared" si="3"/>
        <v>0</v>
      </c>
      <c r="AO18" s="26" t="b">
        <f t="shared" si="4"/>
        <v>0</v>
      </c>
      <c r="AP18" s="24">
        <f t="shared" si="10"/>
        <v>0</v>
      </c>
      <c r="AQ18" s="24">
        <f t="shared" si="11"/>
        <v>0</v>
      </c>
      <c r="AR18" s="24">
        <f t="shared" si="12"/>
        <v>0</v>
      </c>
      <c r="AS18" s="25">
        <f t="shared" si="13"/>
        <v>0</v>
      </c>
      <c r="AT18" s="3"/>
    </row>
    <row r="19" spans="1:46" s="4" customFormat="1" ht="18.75" customHeight="1" thickBot="1">
      <c r="A19" s="36" t="s">
        <v>54</v>
      </c>
      <c r="B19" s="102" t="s">
        <v>117</v>
      </c>
      <c r="C19" s="81">
        <f>input1!B19</f>
        <v>0</v>
      </c>
      <c r="D19" s="159">
        <f>input1!C19</f>
        <v>0</v>
      </c>
      <c r="E19" s="36">
        <f>input1!D19</f>
        <v>2</v>
      </c>
      <c r="F19" s="282"/>
      <c r="G19" s="283"/>
      <c r="H19" s="283"/>
      <c r="I19" s="283"/>
      <c r="J19" s="284"/>
      <c r="K19" s="285"/>
      <c r="L19" s="283"/>
      <c r="M19" s="283"/>
      <c r="N19" s="283"/>
      <c r="O19" s="286"/>
      <c r="P19" s="282"/>
      <c r="Q19" s="283"/>
      <c r="R19" s="283"/>
      <c r="S19" s="283"/>
      <c r="T19" s="284"/>
      <c r="U19" s="285"/>
      <c r="V19" s="283"/>
      <c r="W19" s="283"/>
      <c r="X19" s="283"/>
      <c r="Y19" s="286"/>
      <c r="Z19" s="282"/>
      <c r="AA19" s="283"/>
      <c r="AB19" s="283"/>
      <c r="AC19" s="283"/>
      <c r="AD19" s="284"/>
      <c r="AE19" s="87">
        <f t="shared" si="5"/>
        <v>0</v>
      </c>
      <c r="AF19" s="90">
        <f t="shared" si="14"/>
        <v>0</v>
      </c>
      <c r="AG19" s="88" t="b">
        <f t="shared" si="0"/>
        <v>0</v>
      </c>
      <c r="AH19" s="89">
        <f t="shared" si="6"/>
        <v>0</v>
      </c>
      <c r="AI19" s="89">
        <f t="shared" si="7"/>
        <v>0</v>
      </c>
      <c r="AJ19" s="88" t="b">
        <f t="shared" si="1"/>
        <v>0</v>
      </c>
      <c r="AK19" s="88" t="b">
        <f t="shared" si="2"/>
        <v>0</v>
      </c>
      <c r="AL19" s="89">
        <f t="shared" si="8"/>
        <v>0</v>
      </c>
      <c r="AM19" s="89">
        <f t="shared" si="9"/>
        <v>0</v>
      </c>
      <c r="AN19" s="88" t="b">
        <f t="shared" si="3"/>
        <v>0</v>
      </c>
      <c r="AO19" s="88" t="b">
        <f t="shared" si="4"/>
        <v>0</v>
      </c>
      <c r="AP19" s="89">
        <f t="shared" si="10"/>
        <v>0</v>
      </c>
      <c r="AQ19" s="89">
        <f t="shared" si="11"/>
        <v>0</v>
      </c>
      <c r="AR19" s="89">
        <f t="shared" si="12"/>
        <v>0</v>
      </c>
      <c r="AS19" s="91">
        <f t="shared" si="13"/>
        <v>0</v>
      </c>
      <c r="AT19" s="3"/>
    </row>
    <row r="20" spans="1:46" s="4" customFormat="1" ht="18.75" customHeight="1">
      <c r="A20" s="35" t="s">
        <v>55</v>
      </c>
      <c r="B20" s="102" t="s">
        <v>117</v>
      </c>
      <c r="C20" s="84">
        <f>input1!B20</f>
        <v>0</v>
      </c>
      <c r="D20" s="160">
        <f>input1!C20</f>
        <v>0</v>
      </c>
      <c r="E20" s="35">
        <f>input1!D20</f>
        <v>2</v>
      </c>
      <c r="F20" s="235"/>
      <c r="G20" s="236"/>
      <c r="H20" s="236"/>
      <c r="I20" s="236"/>
      <c r="J20" s="237"/>
      <c r="K20" s="238"/>
      <c r="L20" s="236"/>
      <c r="M20" s="236"/>
      <c r="N20" s="236"/>
      <c r="O20" s="239"/>
      <c r="P20" s="235"/>
      <c r="Q20" s="236"/>
      <c r="R20" s="236"/>
      <c r="S20" s="236"/>
      <c r="T20" s="237"/>
      <c r="U20" s="238"/>
      <c r="V20" s="236"/>
      <c r="W20" s="236"/>
      <c r="X20" s="236"/>
      <c r="Y20" s="239"/>
      <c r="Z20" s="235"/>
      <c r="AA20" s="236"/>
      <c r="AB20" s="236"/>
      <c r="AC20" s="236"/>
      <c r="AD20" s="237"/>
      <c r="AE20" s="12">
        <f t="shared" si="5"/>
        <v>0</v>
      </c>
      <c r="AF20" s="23">
        <f t="shared" si="14"/>
        <v>0</v>
      </c>
      <c r="AG20" s="24" t="b">
        <f t="shared" si="0"/>
        <v>0</v>
      </c>
      <c r="AH20" s="24">
        <f t="shared" si="6"/>
        <v>0</v>
      </c>
      <c r="AI20" s="24">
        <f t="shared" si="7"/>
        <v>0</v>
      </c>
      <c r="AJ20" s="24" t="b">
        <f t="shared" si="1"/>
        <v>0</v>
      </c>
      <c r="AK20" s="24" t="b">
        <f t="shared" si="2"/>
        <v>0</v>
      </c>
      <c r="AL20" s="24">
        <f t="shared" si="8"/>
        <v>0</v>
      </c>
      <c r="AM20" s="24">
        <f t="shared" si="9"/>
        <v>0</v>
      </c>
      <c r="AN20" s="24" t="b">
        <f t="shared" si="3"/>
        <v>0</v>
      </c>
      <c r="AO20" s="24" t="b">
        <f t="shared" si="4"/>
        <v>0</v>
      </c>
      <c r="AP20" s="24">
        <f t="shared" si="10"/>
        <v>0</v>
      </c>
      <c r="AQ20" s="24">
        <f t="shared" si="11"/>
        <v>0</v>
      </c>
      <c r="AR20" s="24">
        <f t="shared" si="12"/>
        <v>0</v>
      </c>
      <c r="AS20" s="25">
        <f t="shared" si="13"/>
        <v>0</v>
      </c>
      <c r="AT20" s="3"/>
    </row>
    <row r="21" spans="1:71" s="4" customFormat="1" ht="18.75" customHeight="1">
      <c r="A21" s="35" t="s">
        <v>10</v>
      </c>
      <c r="B21" s="102" t="s">
        <v>117</v>
      </c>
      <c r="C21" s="78">
        <f>input1!B21</f>
        <v>0</v>
      </c>
      <c r="D21" s="158">
        <f>input1!C21</f>
        <v>0</v>
      </c>
      <c r="E21" s="35">
        <f>input1!D21</f>
        <v>2</v>
      </c>
      <c r="F21" s="275"/>
      <c r="G21" s="272"/>
      <c r="H21" s="272"/>
      <c r="I21" s="272"/>
      <c r="J21" s="273"/>
      <c r="K21" s="271"/>
      <c r="L21" s="272"/>
      <c r="M21" s="272"/>
      <c r="N21" s="272"/>
      <c r="O21" s="274"/>
      <c r="P21" s="275"/>
      <c r="Q21" s="272"/>
      <c r="R21" s="272"/>
      <c r="S21" s="272"/>
      <c r="T21" s="273"/>
      <c r="U21" s="271"/>
      <c r="V21" s="272"/>
      <c r="W21" s="272"/>
      <c r="X21" s="272"/>
      <c r="Y21" s="274"/>
      <c r="Z21" s="275"/>
      <c r="AA21" s="272"/>
      <c r="AB21" s="272"/>
      <c r="AC21" s="272"/>
      <c r="AD21" s="273"/>
      <c r="AE21" s="12">
        <f t="shared" si="5"/>
        <v>0</v>
      </c>
      <c r="AF21" s="23">
        <f t="shared" si="14"/>
        <v>0</v>
      </c>
      <c r="AG21" s="26" t="b">
        <f t="shared" si="0"/>
        <v>0</v>
      </c>
      <c r="AH21" s="24">
        <f t="shared" si="6"/>
        <v>0</v>
      </c>
      <c r="AI21" s="24">
        <f t="shared" si="7"/>
        <v>0</v>
      </c>
      <c r="AJ21" s="26" t="b">
        <f t="shared" si="1"/>
        <v>0</v>
      </c>
      <c r="AK21" s="26" t="b">
        <f t="shared" si="2"/>
        <v>0</v>
      </c>
      <c r="AL21" s="24">
        <f t="shared" si="8"/>
        <v>0</v>
      </c>
      <c r="AM21" s="24">
        <f t="shared" si="9"/>
        <v>0</v>
      </c>
      <c r="AN21" s="26" t="b">
        <f t="shared" si="3"/>
        <v>0</v>
      </c>
      <c r="AO21" s="26" t="b">
        <f t="shared" si="4"/>
        <v>0</v>
      </c>
      <c r="AP21" s="24">
        <f t="shared" si="10"/>
        <v>0</v>
      </c>
      <c r="AQ21" s="24">
        <f t="shared" si="11"/>
        <v>0</v>
      </c>
      <c r="AR21" s="24">
        <f t="shared" si="12"/>
        <v>0</v>
      </c>
      <c r="AS21" s="25">
        <f t="shared" si="13"/>
        <v>0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s="4" customFormat="1" ht="18.75" customHeight="1">
      <c r="A22" s="35" t="s">
        <v>11</v>
      </c>
      <c r="B22" s="102" t="s">
        <v>117</v>
      </c>
      <c r="C22" s="78">
        <f>input1!B22</f>
        <v>0</v>
      </c>
      <c r="D22" s="158">
        <f>input1!C22</f>
        <v>0</v>
      </c>
      <c r="E22" s="35">
        <f>input1!D22</f>
        <v>2</v>
      </c>
      <c r="F22" s="275"/>
      <c r="G22" s="272"/>
      <c r="H22" s="272"/>
      <c r="I22" s="272"/>
      <c r="J22" s="273"/>
      <c r="K22" s="271"/>
      <c r="L22" s="272"/>
      <c r="M22" s="272"/>
      <c r="N22" s="272"/>
      <c r="O22" s="274"/>
      <c r="P22" s="275"/>
      <c r="Q22" s="272"/>
      <c r="R22" s="272"/>
      <c r="S22" s="272"/>
      <c r="T22" s="273"/>
      <c r="U22" s="271"/>
      <c r="V22" s="272"/>
      <c r="W22" s="272"/>
      <c r="X22" s="272"/>
      <c r="Y22" s="274"/>
      <c r="Z22" s="275"/>
      <c r="AA22" s="272"/>
      <c r="AB22" s="272"/>
      <c r="AC22" s="272"/>
      <c r="AD22" s="273"/>
      <c r="AE22" s="12">
        <f t="shared" si="5"/>
        <v>0</v>
      </c>
      <c r="AF22" s="23">
        <f t="shared" si="14"/>
        <v>0</v>
      </c>
      <c r="AG22" s="26" t="b">
        <f t="shared" si="0"/>
        <v>0</v>
      </c>
      <c r="AH22" s="24">
        <f t="shared" si="6"/>
        <v>0</v>
      </c>
      <c r="AI22" s="24">
        <f t="shared" si="7"/>
        <v>0</v>
      </c>
      <c r="AJ22" s="26" t="b">
        <f t="shared" si="1"/>
        <v>0</v>
      </c>
      <c r="AK22" s="26" t="b">
        <f t="shared" si="2"/>
        <v>0</v>
      </c>
      <c r="AL22" s="24">
        <f t="shared" si="8"/>
        <v>0</v>
      </c>
      <c r="AM22" s="24">
        <f t="shared" si="9"/>
        <v>0</v>
      </c>
      <c r="AN22" s="26" t="b">
        <f t="shared" si="3"/>
        <v>0</v>
      </c>
      <c r="AO22" s="26" t="b">
        <f t="shared" si="4"/>
        <v>0</v>
      </c>
      <c r="AP22" s="24">
        <f t="shared" si="10"/>
        <v>0</v>
      </c>
      <c r="AQ22" s="24">
        <f t="shared" si="11"/>
        <v>0</v>
      </c>
      <c r="AR22" s="24">
        <f t="shared" si="12"/>
        <v>0</v>
      </c>
      <c r="AS22" s="25">
        <f t="shared" si="13"/>
        <v>0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4" customFormat="1" ht="18.75" customHeight="1">
      <c r="A23" s="35" t="s">
        <v>12</v>
      </c>
      <c r="B23" s="102" t="s">
        <v>117</v>
      </c>
      <c r="C23" s="78">
        <f>input1!B23</f>
        <v>0</v>
      </c>
      <c r="D23" s="158">
        <f>input1!C23</f>
        <v>0</v>
      </c>
      <c r="E23" s="35">
        <f>input1!D23</f>
        <v>2</v>
      </c>
      <c r="F23" s="275"/>
      <c r="G23" s="272"/>
      <c r="H23" s="272"/>
      <c r="I23" s="272"/>
      <c r="J23" s="273"/>
      <c r="K23" s="271"/>
      <c r="L23" s="272"/>
      <c r="M23" s="272"/>
      <c r="N23" s="272"/>
      <c r="O23" s="274"/>
      <c r="P23" s="275"/>
      <c r="Q23" s="272"/>
      <c r="R23" s="272"/>
      <c r="S23" s="272"/>
      <c r="T23" s="273"/>
      <c r="U23" s="271"/>
      <c r="V23" s="272"/>
      <c r="W23" s="272"/>
      <c r="X23" s="272"/>
      <c r="Y23" s="274"/>
      <c r="Z23" s="275"/>
      <c r="AA23" s="272"/>
      <c r="AB23" s="272"/>
      <c r="AC23" s="272"/>
      <c r="AD23" s="273"/>
      <c r="AE23" s="12">
        <f t="shared" si="5"/>
        <v>0</v>
      </c>
      <c r="AF23" s="23">
        <f t="shared" si="14"/>
        <v>0</v>
      </c>
      <c r="AG23" s="26" t="b">
        <f t="shared" si="0"/>
        <v>0</v>
      </c>
      <c r="AH23" s="24">
        <f t="shared" si="6"/>
        <v>0</v>
      </c>
      <c r="AI23" s="24">
        <f t="shared" si="7"/>
        <v>0</v>
      </c>
      <c r="AJ23" s="26" t="b">
        <f t="shared" si="1"/>
        <v>0</v>
      </c>
      <c r="AK23" s="26" t="b">
        <f t="shared" si="2"/>
        <v>0</v>
      </c>
      <c r="AL23" s="24">
        <f t="shared" si="8"/>
        <v>0</v>
      </c>
      <c r="AM23" s="24">
        <f t="shared" si="9"/>
        <v>0</v>
      </c>
      <c r="AN23" s="26" t="b">
        <f t="shared" si="3"/>
        <v>0</v>
      </c>
      <c r="AO23" s="26" t="b">
        <f t="shared" si="4"/>
        <v>0</v>
      </c>
      <c r="AP23" s="24">
        <f t="shared" si="10"/>
        <v>0</v>
      </c>
      <c r="AQ23" s="24">
        <f t="shared" si="11"/>
        <v>0</v>
      </c>
      <c r="AR23" s="24">
        <f t="shared" si="12"/>
        <v>0</v>
      </c>
      <c r="AS23" s="25">
        <f t="shared" si="13"/>
        <v>0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s="4" customFormat="1" ht="18.75" customHeight="1" thickBot="1">
      <c r="A24" s="36" t="s">
        <v>34</v>
      </c>
      <c r="B24" s="294" t="s">
        <v>117</v>
      </c>
      <c r="C24" s="81">
        <f>input1!B24</f>
        <v>0</v>
      </c>
      <c r="D24" s="159">
        <f>input1!C24</f>
        <v>0</v>
      </c>
      <c r="E24" s="36">
        <f>input1!D24</f>
        <v>2</v>
      </c>
      <c r="F24" s="282"/>
      <c r="G24" s="283"/>
      <c r="H24" s="283"/>
      <c r="I24" s="283"/>
      <c r="J24" s="284"/>
      <c r="K24" s="285"/>
      <c r="L24" s="283"/>
      <c r="M24" s="283"/>
      <c r="N24" s="283"/>
      <c r="O24" s="286"/>
      <c r="P24" s="282"/>
      <c r="Q24" s="283"/>
      <c r="R24" s="283"/>
      <c r="S24" s="283"/>
      <c r="T24" s="284"/>
      <c r="U24" s="285"/>
      <c r="V24" s="283"/>
      <c r="W24" s="283"/>
      <c r="X24" s="283"/>
      <c r="Y24" s="286"/>
      <c r="Z24" s="282"/>
      <c r="AA24" s="283"/>
      <c r="AB24" s="283"/>
      <c r="AC24" s="283"/>
      <c r="AD24" s="284"/>
      <c r="AE24" s="87">
        <f t="shared" si="5"/>
        <v>0</v>
      </c>
      <c r="AF24" s="90">
        <f t="shared" si="14"/>
        <v>0</v>
      </c>
      <c r="AG24" s="88" t="b">
        <f t="shared" si="0"/>
        <v>0</v>
      </c>
      <c r="AH24" s="89">
        <f t="shared" si="6"/>
        <v>0</v>
      </c>
      <c r="AI24" s="89">
        <f t="shared" si="7"/>
        <v>0</v>
      </c>
      <c r="AJ24" s="88" t="b">
        <f t="shared" si="1"/>
        <v>0</v>
      </c>
      <c r="AK24" s="88" t="b">
        <f t="shared" si="2"/>
        <v>0</v>
      </c>
      <c r="AL24" s="89">
        <f t="shared" si="8"/>
        <v>0</v>
      </c>
      <c r="AM24" s="89">
        <f t="shared" si="9"/>
        <v>0</v>
      </c>
      <c r="AN24" s="88" t="b">
        <f t="shared" si="3"/>
        <v>0</v>
      </c>
      <c r="AO24" s="88" t="b">
        <f t="shared" si="4"/>
        <v>0</v>
      </c>
      <c r="AP24" s="89">
        <f t="shared" si="10"/>
        <v>0</v>
      </c>
      <c r="AQ24" s="89">
        <f t="shared" si="11"/>
        <v>0</v>
      </c>
      <c r="AR24" s="89">
        <f t="shared" si="12"/>
        <v>0</v>
      </c>
      <c r="AS24" s="91">
        <f t="shared" si="13"/>
        <v>0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s="4" customFormat="1" ht="18.75" customHeight="1">
      <c r="A25" s="35" t="s">
        <v>35</v>
      </c>
      <c r="B25" s="102" t="s">
        <v>117</v>
      </c>
      <c r="C25" s="84">
        <f>input1!B25</f>
        <v>0</v>
      </c>
      <c r="D25" s="160">
        <f>input1!C25</f>
        <v>0</v>
      </c>
      <c r="E25" s="35">
        <f>input1!D25</f>
        <v>2</v>
      </c>
      <c r="F25" s="235"/>
      <c r="G25" s="236"/>
      <c r="H25" s="236"/>
      <c r="I25" s="236"/>
      <c r="J25" s="237"/>
      <c r="K25" s="238"/>
      <c r="L25" s="236"/>
      <c r="M25" s="236"/>
      <c r="N25" s="236"/>
      <c r="O25" s="239"/>
      <c r="P25" s="235"/>
      <c r="Q25" s="236"/>
      <c r="R25" s="236"/>
      <c r="S25" s="236"/>
      <c r="T25" s="237"/>
      <c r="U25" s="238"/>
      <c r="V25" s="236"/>
      <c r="W25" s="236"/>
      <c r="X25" s="236"/>
      <c r="Y25" s="239"/>
      <c r="Z25" s="235"/>
      <c r="AA25" s="236"/>
      <c r="AB25" s="236"/>
      <c r="AC25" s="236"/>
      <c r="AD25" s="237"/>
      <c r="AE25" s="12">
        <f t="shared" si="5"/>
        <v>0</v>
      </c>
      <c r="AF25" s="23">
        <f t="shared" si="14"/>
        <v>0</v>
      </c>
      <c r="AG25" s="24" t="b">
        <f t="shared" si="0"/>
        <v>0</v>
      </c>
      <c r="AH25" s="24">
        <f t="shared" si="6"/>
        <v>0</v>
      </c>
      <c r="AI25" s="24">
        <f t="shared" si="7"/>
        <v>0</v>
      </c>
      <c r="AJ25" s="24" t="b">
        <f t="shared" si="1"/>
        <v>0</v>
      </c>
      <c r="AK25" s="24" t="b">
        <f t="shared" si="2"/>
        <v>0</v>
      </c>
      <c r="AL25" s="24">
        <f t="shared" si="8"/>
        <v>0</v>
      </c>
      <c r="AM25" s="24">
        <f t="shared" si="9"/>
        <v>0</v>
      </c>
      <c r="AN25" s="24" t="b">
        <f t="shared" si="3"/>
        <v>0</v>
      </c>
      <c r="AO25" s="24" t="b">
        <f t="shared" si="4"/>
        <v>0</v>
      </c>
      <c r="AP25" s="24">
        <f t="shared" si="10"/>
        <v>0</v>
      </c>
      <c r="AQ25" s="24">
        <f t="shared" si="11"/>
        <v>0</v>
      </c>
      <c r="AR25" s="24">
        <f t="shared" si="12"/>
        <v>0</v>
      </c>
      <c r="AS25" s="25">
        <f t="shared" si="13"/>
        <v>0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45" ht="18" customHeight="1">
      <c r="A26" s="35" t="s">
        <v>81</v>
      </c>
      <c r="B26" s="102" t="s">
        <v>117</v>
      </c>
      <c r="C26" s="84">
        <f>input1!B26</f>
        <v>0</v>
      </c>
      <c r="D26" s="160">
        <f>input1!C26</f>
        <v>0</v>
      </c>
      <c r="E26" s="35">
        <f>input1!D26</f>
        <v>2</v>
      </c>
      <c r="F26" s="235"/>
      <c r="G26" s="236"/>
      <c r="H26" s="236"/>
      <c r="I26" s="236"/>
      <c r="J26" s="237"/>
      <c r="K26" s="238"/>
      <c r="L26" s="236"/>
      <c r="M26" s="236"/>
      <c r="N26" s="236"/>
      <c r="O26" s="239"/>
      <c r="P26" s="235"/>
      <c r="Q26" s="236"/>
      <c r="R26" s="236"/>
      <c r="S26" s="236"/>
      <c r="T26" s="237"/>
      <c r="U26" s="238"/>
      <c r="V26" s="236"/>
      <c r="W26" s="236"/>
      <c r="X26" s="236"/>
      <c r="Y26" s="239"/>
      <c r="Z26" s="235"/>
      <c r="AA26" s="236"/>
      <c r="AB26" s="236"/>
      <c r="AC26" s="236"/>
      <c r="AD26" s="237"/>
      <c r="AE26" s="12">
        <f>H26+M26+R26+U26+AC26</f>
        <v>0</v>
      </c>
      <c r="AF26" s="23">
        <f>SUM(H26,M26,R26,U26,AC26)</f>
        <v>0</v>
      </c>
      <c r="AG26" s="24" t="b">
        <f>IF(L26=3,1,IF(L26=2,2,IF(L26=1,3)))</f>
        <v>0</v>
      </c>
      <c r="AH26" s="24">
        <f>J26+L26+Q26+W26+AA26</f>
        <v>0</v>
      </c>
      <c r="AI26" s="24">
        <f>SUM(J26,L26,Q26,W26,AA26)</f>
        <v>0</v>
      </c>
      <c r="AJ26" s="24" t="b">
        <f>IF(Z26=3,1,IF(Z26=2,2,IF(Z26=1,3)))</f>
        <v>0</v>
      </c>
      <c r="AK26" s="24" t="b">
        <f>IF(AD26=3,1,IF(AD26=2,2,IF(AD26=1,3)))</f>
        <v>0</v>
      </c>
      <c r="AL26" s="24">
        <f>G26+O26+T26+Z26+AD26</f>
        <v>0</v>
      </c>
      <c r="AM26" s="24">
        <f>SUM(G26,O26,T26,Z26,AD26)</f>
        <v>0</v>
      </c>
      <c r="AN26" s="24" t="b">
        <f>IF(P26=3,1,IF(P26=2,2,IF(P26=1,3)))</f>
        <v>0</v>
      </c>
      <c r="AO26" s="24" t="b">
        <f>IF(S26=3,1,IF(S26=2,2,IF(S26=1,3)))</f>
        <v>0</v>
      </c>
      <c r="AP26" s="24">
        <f>K26+P26+S26+X26+AB26</f>
        <v>0</v>
      </c>
      <c r="AQ26" s="24">
        <f>SUM(K26,P26,S26,X26,AB26)</f>
        <v>0</v>
      </c>
      <c r="AR26" s="24">
        <f>F26+I26+N26+V26+Y26</f>
        <v>0</v>
      </c>
      <c r="AS26" s="25">
        <f>SUM(F26,I26,N26,V26,Y26)</f>
        <v>0</v>
      </c>
    </row>
    <row r="27" spans="1:45" ht="17.25" customHeight="1">
      <c r="A27" s="35" t="s">
        <v>82</v>
      </c>
      <c r="B27" s="102" t="s">
        <v>117</v>
      </c>
      <c r="C27" s="84">
        <f>input1!B27</f>
        <v>0</v>
      </c>
      <c r="D27" s="160">
        <f>input1!C27</f>
        <v>0</v>
      </c>
      <c r="E27" s="35">
        <f>input1!D27</f>
        <v>2</v>
      </c>
      <c r="F27" s="235"/>
      <c r="G27" s="236"/>
      <c r="H27" s="236"/>
      <c r="I27" s="236"/>
      <c r="J27" s="237"/>
      <c r="K27" s="238"/>
      <c r="L27" s="236"/>
      <c r="M27" s="236"/>
      <c r="N27" s="236"/>
      <c r="O27" s="239"/>
      <c r="P27" s="235"/>
      <c r="Q27" s="236"/>
      <c r="R27" s="236"/>
      <c r="S27" s="236"/>
      <c r="T27" s="237"/>
      <c r="U27" s="238"/>
      <c r="V27" s="236"/>
      <c r="W27" s="236"/>
      <c r="X27" s="236"/>
      <c r="Y27" s="239"/>
      <c r="Z27" s="235"/>
      <c r="AA27" s="236"/>
      <c r="AB27" s="236"/>
      <c r="AC27" s="236"/>
      <c r="AD27" s="237"/>
      <c r="AE27" s="12">
        <f>H27+M27+R27+U27+AC27</f>
        <v>0</v>
      </c>
      <c r="AF27" s="23">
        <f>SUM(H27,M27,R27,U27,AC27)</f>
        <v>0</v>
      </c>
      <c r="AG27" s="24" t="b">
        <f>IF(L27=3,1,IF(L27=2,2,IF(L27=1,3)))</f>
        <v>0</v>
      </c>
      <c r="AH27" s="24">
        <f>J27+L27+Q27+W27+AA27</f>
        <v>0</v>
      </c>
      <c r="AI27" s="24">
        <f>SUM(J27,L27,Q27,W27,AA27)</f>
        <v>0</v>
      </c>
      <c r="AJ27" s="24" t="b">
        <f>IF(Z27=3,1,IF(Z27=2,2,IF(Z27=1,3)))</f>
        <v>0</v>
      </c>
      <c r="AK27" s="24" t="b">
        <f>IF(AD27=3,1,IF(AD27=2,2,IF(AD27=1,3)))</f>
        <v>0</v>
      </c>
      <c r="AL27" s="24">
        <f>G27+O27+T27+Z27+AD27</f>
        <v>0</v>
      </c>
      <c r="AM27" s="24">
        <f>SUM(G27,O27,T27,Z27,AD27)</f>
        <v>0</v>
      </c>
      <c r="AN27" s="24" t="b">
        <f>IF(P27=3,1,IF(P27=2,2,IF(P27=1,3)))</f>
        <v>0</v>
      </c>
      <c r="AO27" s="24" t="b">
        <f>IF(S27=3,1,IF(S27=2,2,IF(S27=1,3)))</f>
        <v>0</v>
      </c>
      <c r="AP27" s="24">
        <f>K27+P27+S27+X27+AB27</f>
        <v>0</v>
      </c>
      <c r="AQ27" s="24">
        <f>SUM(K27,P27,S27,X27,AB27)</f>
        <v>0</v>
      </c>
      <c r="AR27" s="24">
        <f>F27+I27+N27+V27+Y27</f>
        <v>0</v>
      </c>
      <c r="AS27" s="25">
        <f>SUM(F27,I27,N27,V27,Y27)</f>
        <v>0</v>
      </c>
    </row>
    <row r="28" spans="1:45" ht="22.5">
      <c r="A28" s="295" t="s">
        <v>88</v>
      </c>
      <c r="B28" s="296" t="s">
        <v>117</v>
      </c>
      <c r="C28" s="165">
        <f>input1!B28</f>
        <v>0</v>
      </c>
      <c r="D28" s="297">
        <f>input1!C28</f>
        <v>0</v>
      </c>
      <c r="E28" s="295">
        <f>input1!D28</f>
        <v>2</v>
      </c>
      <c r="F28" s="298"/>
      <c r="G28" s="299"/>
      <c r="H28" s="299"/>
      <c r="I28" s="299"/>
      <c r="J28" s="300"/>
      <c r="K28" s="301"/>
      <c r="L28" s="299"/>
      <c r="M28" s="299"/>
      <c r="N28" s="299"/>
      <c r="O28" s="302"/>
      <c r="P28" s="298"/>
      <c r="Q28" s="299"/>
      <c r="R28" s="299"/>
      <c r="S28" s="299"/>
      <c r="T28" s="300"/>
      <c r="U28" s="301"/>
      <c r="V28" s="299"/>
      <c r="W28" s="299"/>
      <c r="X28" s="299"/>
      <c r="Y28" s="302"/>
      <c r="Z28" s="298"/>
      <c r="AA28" s="299"/>
      <c r="AB28" s="299"/>
      <c r="AC28" s="299"/>
      <c r="AD28" s="300"/>
      <c r="AE28" s="12">
        <f>H28+M28+R28+U28+AC28</f>
        <v>0</v>
      </c>
      <c r="AF28" s="303">
        <f>SUM(H28,M28,R28,U28,AC28)</f>
        <v>0</v>
      </c>
      <c r="AG28" s="304" t="b">
        <f>IF(L28=3,1,IF(L28=2,2,IF(L28=1,3)))</f>
        <v>0</v>
      </c>
      <c r="AH28" s="304">
        <f>J28+L28+Q28+W28+AA28</f>
        <v>0</v>
      </c>
      <c r="AI28" s="304">
        <f>SUM(J28,L28,Q28,W28,AA28)</f>
        <v>0</v>
      </c>
      <c r="AJ28" s="304" t="b">
        <f>IF(Z28=3,1,IF(Z28=2,2,IF(Z28=1,3)))</f>
        <v>0</v>
      </c>
      <c r="AK28" s="304" t="b">
        <f>IF(AD28=3,1,IF(AD28=2,2,IF(AD28=1,3)))</f>
        <v>0</v>
      </c>
      <c r="AL28" s="304">
        <f>G28+O28+T28+Z28+AD28</f>
        <v>0</v>
      </c>
      <c r="AM28" s="304">
        <f>SUM(G28,O28,T28,Z28,AD28)</f>
        <v>0</v>
      </c>
      <c r="AN28" s="304" t="b">
        <f>IF(P28=3,1,IF(P28=2,2,IF(P28=1,3)))</f>
        <v>0</v>
      </c>
      <c r="AO28" s="304" t="b">
        <f>IF(S28=3,1,IF(S28=2,2,IF(S28=1,3)))</f>
        <v>0</v>
      </c>
      <c r="AP28" s="304">
        <f>K28+P28+S28+X28+AB28</f>
        <v>0</v>
      </c>
      <c r="AQ28" s="304">
        <f>SUM(K28,P28,S28,X28,AB28)</f>
        <v>0</v>
      </c>
      <c r="AR28" s="304">
        <f>F28+I28+N28+V28+Y28</f>
        <v>0</v>
      </c>
      <c r="AS28" s="305">
        <f>SUM(F28,I28,N28,V28,Y28)</f>
        <v>0</v>
      </c>
    </row>
    <row r="29" spans="1:45" ht="23.25" thickBot="1">
      <c r="A29" s="36" t="s">
        <v>89</v>
      </c>
      <c r="B29" s="294" t="s">
        <v>117</v>
      </c>
      <c r="C29" s="81">
        <f>input1!B29</f>
        <v>0</v>
      </c>
      <c r="D29" s="159">
        <f>input1!C29</f>
        <v>0</v>
      </c>
      <c r="E29" s="36">
        <f>input1!D29</f>
        <v>2</v>
      </c>
      <c r="F29" s="282"/>
      <c r="G29" s="283"/>
      <c r="H29" s="283"/>
      <c r="I29" s="283"/>
      <c r="J29" s="284"/>
      <c r="K29" s="285"/>
      <c r="L29" s="283"/>
      <c r="M29" s="283"/>
      <c r="N29" s="283"/>
      <c r="O29" s="286"/>
      <c r="P29" s="282"/>
      <c r="Q29" s="283"/>
      <c r="R29" s="283"/>
      <c r="S29" s="283"/>
      <c r="T29" s="284"/>
      <c r="U29" s="285"/>
      <c r="V29" s="283"/>
      <c r="W29" s="283"/>
      <c r="X29" s="283"/>
      <c r="Y29" s="286"/>
      <c r="Z29" s="282"/>
      <c r="AA29" s="283"/>
      <c r="AB29" s="283"/>
      <c r="AC29" s="283"/>
      <c r="AD29" s="284"/>
      <c r="AE29" s="306">
        <f aca="true" t="shared" si="15" ref="AE29:AE54">H29+M29+R29+U29+AC29</f>
        <v>0</v>
      </c>
      <c r="AF29" s="307">
        <f aca="true" t="shared" si="16" ref="AF29:AF54">SUM(H29,M29,R29,U29,AC29)</f>
        <v>0</v>
      </c>
      <c r="AG29" s="88" t="b">
        <f aca="true" t="shared" si="17" ref="AG29:AG54">IF(L29=3,1,IF(L29=2,2,IF(L29=1,3)))</f>
        <v>0</v>
      </c>
      <c r="AH29" s="88">
        <f aca="true" t="shared" si="18" ref="AH29:AH54">J29+L29+Q29+W29+AA29</f>
        <v>0</v>
      </c>
      <c r="AI29" s="88">
        <f aca="true" t="shared" si="19" ref="AI29:AI54">SUM(J29,L29,Q29,W29,AA29)</f>
        <v>0</v>
      </c>
      <c r="AJ29" s="88" t="b">
        <f aca="true" t="shared" si="20" ref="AJ29:AJ54">IF(Z29=3,1,IF(Z29=2,2,IF(Z29=1,3)))</f>
        <v>0</v>
      </c>
      <c r="AK29" s="88" t="b">
        <f aca="true" t="shared" si="21" ref="AK29:AK54">IF(AD29=3,1,IF(AD29=2,2,IF(AD29=1,3)))</f>
        <v>0</v>
      </c>
      <c r="AL29" s="88">
        <f aca="true" t="shared" si="22" ref="AL29:AL54">G29+O29+T29+Z29+AD29</f>
        <v>0</v>
      </c>
      <c r="AM29" s="88">
        <f aca="true" t="shared" si="23" ref="AM29:AM54">SUM(G29,O29,T29,Z29,AD29)</f>
        <v>0</v>
      </c>
      <c r="AN29" s="88" t="b">
        <f aca="true" t="shared" si="24" ref="AN29:AN54">IF(P29=3,1,IF(P29=2,2,IF(P29=1,3)))</f>
        <v>0</v>
      </c>
      <c r="AO29" s="88" t="b">
        <f aca="true" t="shared" si="25" ref="AO29:AO54">IF(S29=3,1,IF(S29=2,2,IF(S29=1,3)))</f>
        <v>0</v>
      </c>
      <c r="AP29" s="88">
        <f aca="true" t="shared" si="26" ref="AP29:AP54">K29+P29+S29+X29+AB29</f>
        <v>0</v>
      </c>
      <c r="AQ29" s="88">
        <f aca="true" t="shared" si="27" ref="AQ29:AQ54">SUM(K29,P29,S29,X29,AB29)</f>
        <v>0</v>
      </c>
      <c r="AR29" s="88">
        <f aca="true" t="shared" si="28" ref="AR29:AR54">F29+I29+N29+V29+Y29</f>
        <v>0</v>
      </c>
      <c r="AS29" s="308">
        <f aca="true" t="shared" si="29" ref="AS29:AS54">SUM(F29,I29,N29,V29,Y29)</f>
        <v>0</v>
      </c>
    </row>
    <row r="30" spans="1:45" ht="22.5">
      <c r="A30" s="35" t="s">
        <v>90</v>
      </c>
      <c r="B30" s="102" t="s">
        <v>117</v>
      </c>
      <c r="C30" s="84">
        <f>input1!B30</f>
        <v>0</v>
      </c>
      <c r="D30" s="160">
        <f>input1!C30</f>
        <v>0</v>
      </c>
      <c r="E30" s="35">
        <f>input1!D30</f>
        <v>2</v>
      </c>
      <c r="F30" s="235"/>
      <c r="G30" s="236"/>
      <c r="H30" s="236"/>
      <c r="I30" s="236"/>
      <c r="J30" s="237"/>
      <c r="K30" s="238"/>
      <c r="L30" s="236"/>
      <c r="M30" s="236"/>
      <c r="N30" s="236"/>
      <c r="O30" s="239"/>
      <c r="P30" s="235"/>
      <c r="Q30" s="236"/>
      <c r="R30" s="236"/>
      <c r="S30" s="236"/>
      <c r="T30" s="237"/>
      <c r="U30" s="238"/>
      <c r="V30" s="236"/>
      <c r="W30" s="236"/>
      <c r="X30" s="236"/>
      <c r="Y30" s="239"/>
      <c r="Z30" s="235"/>
      <c r="AA30" s="236"/>
      <c r="AB30" s="236"/>
      <c r="AC30" s="236"/>
      <c r="AD30" s="237"/>
      <c r="AE30" s="12">
        <f t="shared" si="15"/>
        <v>0</v>
      </c>
      <c r="AF30" s="23">
        <f t="shared" si="16"/>
        <v>0</v>
      </c>
      <c r="AG30" s="24" t="b">
        <f t="shared" si="17"/>
        <v>0</v>
      </c>
      <c r="AH30" s="24">
        <f t="shared" si="18"/>
        <v>0</v>
      </c>
      <c r="AI30" s="24">
        <f t="shared" si="19"/>
        <v>0</v>
      </c>
      <c r="AJ30" s="24" t="b">
        <f t="shared" si="20"/>
        <v>0</v>
      </c>
      <c r="AK30" s="24" t="b">
        <f t="shared" si="21"/>
        <v>0</v>
      </c>
      <c r="AL30" s="24">
        <f t="shared" si="22"/>
        <v>0</v>
      </c>
      <c r="AM30" s="24">
        <f t="shared" si="23"/>
        <v>0</v>
      </c>
      <c r="AN30" s="24" t="b">
        <f t="shared" si="24"/>
        <v>0</v>
      </c>
      <c r="AO30" s="24" t="b">
        <f t="shared" si="25"/>
        <v>0</v>
      </c>
      <c r="AP30" s="24">
        <f t="shared" si="26"/>
        <v>0</v>
      </c>
      <c r="AQ30" s="24">
        <f t="shared" si="27"/>
        <v>0</v>
      </c>
      <c r="AR30" s="24">
        <f t="shared" si="28"/>
        <v>0</v>
      </c>
      <c r="AS30" s="25">
        <f t="shared" si="29"/>
        <v>0</v>
      </c>
    </row>
    <row r="31" spans="1:45" ht="22.5">
      <c r="A31" s="35" t="s">
        <v>91</v>
      </c>
      <c r="B31" s="102" t="s">
        <v>117</v>
      </c>
      <c r="C31" s="84">
        <f>input1!B31</f>
        <v>0</v>
      </c>
      <c r="D31" s="160">
        <f>input1!C31</f>
        <v>0</v>
      </c>
      <c r="E31" s="35">
        <f>input1!D31</f>
        <v>2</v>
      </c>
      <c r="F31" s="235"/>
      <c r="G31" s="236"/>
      <c r="H31" s="236"/>
      <c r="I31" s="236"/>
      <c r="J31" s="237"/>
      <c r="K31" s="238"/>
      <c r="L31" s="236"/>
      <c r="M31" s="236"/>
      <c r="N31" s="236"/>
      <c r="O31" s="239"/>
      <c r="P31" s="235"/>
      <c r="Q31" s="236"/>
      <c r="R31" s="236"/>
      <c r="S31" s="236"/>
      <c r="T31" s="237"/>
      <c r="U31" s="238"/>
      <c r="V31" s="236"/>
      <c r="W31" s="236"/>
      <c r="X31" s="236"/>
      <c r="Y31" s="239"/>
      <c r="Z31" s="235"/>
      <c r="AA31" s="236"/>
      <c r="AB31" s="236"/>
      <c r="AC31" s="236"/>
      <c r="AD31" s="237"/>
      <c r="AE31" s="12">
        <f t="shared" si="15"/>
        <v>0</v>
      </c>
      <c r="AF31" s="23">
        <f t="shared" si="16"/>
        <v>0</v>
      </c>
      <c r="AG31" s="24" t="b">
        <f t="shared" si="17"/>
        <v>0</v>
      </c>
      <c r="AH31" s="24">
        <f t="shared" si="18"/>
        <v>0</v>
      </c>
      <c r="AI31" s="24">
        <f t="shared" si="19"/>
        <v>0</v>
      </c>
      <c r="AJ31" s="24" t="b">
        <f t="shared" si="20"/>
        <v>0</v>
      </c>
      <c r="AK31" s="24" t="b">
        <f t="shared" si="21"/>
        <v>0</v>
      </c>
      <c r="AL31" s="24">
        <f t="shared" si="22"/>
        <v>0</v>
      </c>
      <c r="AM31" s="24">
        <f t="shared" si="23"/>
        <v>0</v>
      </c>
      <c r="AN31" s="24" t="b">
        <f t="shared" si="24"/>
        <v>0</v>
      </c>
      <c r="AO31" s="24" t="b">
        <f t="shared" si="25"/>
        <v>0</v>
      </c>
      <c r="AP31" s="24">
        <f t="shared" si="26"/>
        <v>0</v>
      </c>
      <c r="AQ31" s="24">
        <f t="shared" si="27"/>
        <v>0</v>
      </c>
      <c r="AR31" s="24">
        <f t="shared" si="28"/>
        <v>0</v>
      </c>
      <c r="AS31" s="25">
        <f t="shared" si="29"/>
        <v>0</v>
      </c>
    </row>
    <row r="32" spans="1:45" ht="22.5">
      <c r="A32" s="295" t="s">
        <v>92</v>
      </c>
      <c r="B32" s="296" t="s">
        <v>117</v>
      </c>
      <c r="C32" s="165">
        <f>input1!B32</f>
        <v>0</v>
      </c>
      <c r="D32" s="297">
        <f>input1!C32</f>
        <v>0</v>
      </c>
      <c r="E32" s="295">
        <f>input1!D32</f>
        <v>2</v>
      </c>
      <c r="F32" s="298"/>
      <c r="G32" s="299"/>
      <c r="H32" s="299"/>
      <c r="I32" s="299"/>
      <c r="J32" s="300"/>
      <c r="K32" s="301"/>
      <c r="L32" s="299"/>
      <c r="M32" s="299"/>
      <c r="N32" s="299"/>
      <c r="O32" s="302"/>
      <c r="P32" s="298"/>
      <c r="Q32" s="299"/>
      <c r="R32" s="299"/>
      <c r="S32" s="299"/>
      <c r="T32" s="300"/>
      <c r="U32" s="301"/>
      <c r="V32" s="299"/>
      <c r="W32" s="299"/>
      <c r="X32" s="299"/>
      <c r="Y32" s="302"/>
      <c r="Z32" s="298"/>
      <c r="AA32" s="299"/>
      <c r="AB32" s="299"/>
      <c r="AC32" s="299"/>
      <c r="AD32" s="300"/>
      <c r="AE32" s="12">
        <f t="shared" si="15"/>
        <v>0</v>
      </c>
      <c r="AF32" s="303">
        <f t="shared" si="16"/>
        <v>0</v>
      </c>
      <c r="AG32" s="304" t="b">
        <f t="shared" si="17"/>
        <v>0</v>
      </c>
      <c r="AH32" s="304">
        <f t="shared" si="18"/>
        <v>0</v>
      </c>
      <c r="AI32" s="304">
        <f t="shared" si="19"/>
        <v>0</v>
      </c>
      <c r="AJ32" s="304" t="b">
        <f t="shared" si="20"/>
        <v>0</v>
      </c>
      <c r="AK32" s="304" t="b">
        <f t="shared" si="21"/>
        <v>0</v>
      </c>
      <c r="AL32" s="304">
        <f t="shared" si="22"/>
        <v>0</v>
      </c>
      <c r="AM32" s="304">
        <f t="shared" si="23"/>
        <v>0</v>
      </c>
      <c r="AN32" s="304" t="b">
        <f t="shared" si="24"/>
        <v>0</v>
      </c>
      <c r="AO32" s="304" t="b">
        <f t="shared" si="25"/>
        <v>0</v>
      </c>
      <c r="AP32" s="304">
        <f t="shared" si="26"/>
        <v>0</v>
      </c>
      <c r="AQ32" s="304">
        <f t="shared" si="27"/>
        <v>0</v>
      </c>
      <c r="AR32" s="304">
        <f t="shared" si="28"/>
        <v>0</v>
      </c>
      <c r="AS32" s="305">
        <f t="shared" si="29"/>
        <v>0</v>
      </c>
    </row>
    <row r="33" spans="1:45" ht="22.5">
      <c r="A33" s="140" t="s">
        <v>93</v>
      </c>
      <c r="B33" s="309" t="s">
        <v>117</v>
      </c>
      <c r="C33" s="78">
        <f>input1!B33</f>
        <v>0</v>
      </c>
      <c r="D33" s="158">
        <f>input1!C33</f>
        <v>0</v>
      </c>
      <c r="E33" s="140">
        <f>input1!D33</f>
        <v>2</v>
      </c>
      <c r="F33" s="275"/>
      <c r="G33" s="272"/>
      <c r="H33" s="272"/>
      <c r="I33" s="272"/>
      <c r="J33" s="273"/>
      <c r="K33" s="271"/>
      <c r="L33" s="272"/>
      <c r="M33" s="272"/>
      <c r="N33" s="272"/>
      <c r="O33" s="274"/>
      <c r="P33" s="275"/>
      <c r="Q33" s="272"/>
      <c r="R33" s="272"/>
      <c r="S33" s="272"/>
      <c r="T33" s="273"/>
      <c r="U33" s="271"/>
      <c r="V33" s="272"/>
      <c r="W33" s="272"/>
      <c r="X33" s="272"/>
      <c r="Y33" s="274"/>
      <c r="Z33" s="275"/>
      <c r="AA33" s="272"/>
      <c r="AB33" s="272"/>
      <c r="AC33" s="272"/>
      <c r="AD33" s="273"/>
      <c r="AE33" s="310">
        <f t="shared" si="15"/>
        <v>0</v>
      </c>
      <c r="AF33" s="311">
        <f t="shared" si="16"/>
        <v>0</v>
      </c>
      <c r="AG33" s="26" t="b">
        <f t="shared" si="17"/>
        <v>0</v>
      </c>
      <c r="AH33" s="26">
        <f t="shared" si="18"/>
        <v>0</v>
      </c>
      <c r="AI33" s="26">
        <f t="shared" si="19"/>
        <v>0</v>
      </c>
      <c r="AJ33" s="26" t="b">
        <f t="shared" si="20"/>
        <v>0</v>
      </c>
      <c r="AK33" s="26" t="b">
        <f t="shared" si="21"/>
        <v>0</v>
      </c>
      <c r="AL33" s="26">
        <f t="shared" si="22"/>
        <v>0</v>
      </c>
      <c r="AM33" s="26">
        <f t="shared" si="23"/>
        <v>0</v>
      </c>
      <c r="AN33" s="26" t="b">
        <f t="shared" si="24"/>
        <v>0</v>
      </c>
      <c r="AO33" s="26" t="b">
        <f t="shared" si="25"/>
        <v>0</v>
      </c>
      <c r="AP33" s="26">
        <f t="shared" si="26"/>
        <v>0</v>
      </c>
      <c r="AQ33" s="26">
        <f t="shared" si="27"/>
        <v>0</v>
      </c>
      <c r="AR33" s="26">
        <f t="shared" si="28"/>
        <v>0</v>
      </c>
      <c r="AS33" s="312">
        <f t="shared" si="29"/>
        <v>0</v>
      </c>
    </row>
    <row r="34" spans="1:45" ht="23.25" thickBot="1">
      <c r="A34" s="106" t="s">
        <v>94</v>
      </c>
      <c r="B34" s="313" t="s">
        <v>117</v>
      </c>
      <c r="C34" s="166">
        <f>input1!B34</f>
        <v>0</v>
      </c>
      <c r="D34" s="314">
        <f>input1!C34</f>
        <v>0</v>
      </c>
      <c r="E34" s="106">
        <f>input1!D34</f>
        <v>2</v>
      </c>
      <c r="F34" s="315"/>
      <c r="G34" s="316"/>
      <c r="H34" s="316"/>
      <c r="I34" s="316"/>
      <c r="J34" s="317"/>
      <c r="K34" s="318"/>
      <c r="L34" s="316"/>
      <c r="M34" s="316"/>
      <c r="N34" s="316"/>
      <c r="O34" s="319"/>
      <c r="P34" s="315"/>
      <c r="Q34" s="316"/>
      <c r="R34" s="316"/>
      <c r="S34" s="316"/>
      <c r="T34" s="317"/>
      <c r="U34" s="318"/>
      <c r="V34" s="316"/>
      <c r="W34" s="316"/>
      <c r="X34" s="316"/>
      <c r="Y34" s="319"/>
      <c r="Z34" s="315"/>
      <c r="AA34" s="316"/>
      <c r="AB34" s="316"/>
      <c r="AC34" s="316"/>
      <c r="AD34" s="317"/>
      <c r="AE34" s="87">
        <f t="shared" si="15"/>
        <v>0</v>
      </c>
      <c r="AF34" s="90">
        <f t="shared" si="16"/>
        <v>0</v>
      </c>
      <c r="AG34" s="89" t="b">
        <f t="shared" si="17"/>
        <v>0</v>
      </c>
      <c r="AH34" s="89">
        <f t="shared" si="18"/>
        <v>0</v>
      </c>
      <c r="AI34" s="89">
        <f t="shared" si="19"/>
        <v>0</v>
      </c>
      <c r="AJ34" s="89" t="b">
        <f t="shared" si="20"/>
        <v>0</v>
      </c>
      <c r="AK34" s="89" t="b">
        <f t="shared" si="21"/>
        <v>0</v>
      </c>
      <c r="AL34" s="89">
        <f t="shared" si="22"/>
        <v>0</v>
      </c>
      <c r="AM34" s="89">
        <f t="shared" si="23"/>
        <v>0</v>
      </c>
      <c r="AN34" s="89" t="b">
        <f t="shared" si="24"/>
        <v>0</v>
      </c>
      <c r="AO34" s="89" t="b">
        <f t="shared" si="25"/>
        <v>0</v>
      </c>
      <c r="AP34" s="89">
        <f t="shared" si="26"/>
        <v>0</v>
      </c>
      <c r="AQ34" s="89">
        <f t="shared" si="27"/>
        <v>0</v>
      </c>
      <c r="AR34" s="89">
        <f t="shared" si="28"/>
        <v>0</v>
      </c>
      <c r="AS34" s="91">
        <f t="shared" si="29"/>
        <v>0</v>
      </c>
    </row>
    <row r="35" spans="1:45" ht="22.5">
      <c r="A35" s="35" t="s">
        <v>95</v>
      </c>
      <c r="B35" s="102" t="s">
        <v>117</v>
      </c>
      <c r="C35" s="84">
        <f>input1!B35</f>
        <v>0</v>
      </c>
      <c r="D35" s="160">
        <f>input1!C35</f>
        <v>0</v>
      </c>
      <c r="E35" s="35">
        <f>input1!D35</f>
        <v>2</v>
      </c>
      <c r="F35" s="60"/>
      <c r="G35" s="61"/>
      <c r="H35" s="61"/>
      <c r="I35" s="61"/>
      <c r="J35" s="62"/>
      <c r="K35" s="63"/>
      <c r="L35" s="61"/>
      <c r="M35" s="61"/>
      <c r="N35" s="61"/>
      <c r="O35" s="64"/>
      <c r="P35" s="60"/>
      <c r="Q35" s="61"/>
      <c r="R35" s="61"/>
      <c r="S35" s="61"/>
      <c r="T35" s="62"/>
      <c r="U35" s="63"/>
      <c r="V35" s="61"/>
      <c r="W35" s="61"/>
      <c r="X35" s="61"/>
      <c r="Y35" s="64"/>
      <c r="Z35" s="60"/>
      <c r="AA35" s="61"/>
      <c r="AB35" s="61"/>
      <c r="AC35" s="61"/>
      <c r="AD35" s="62"/>
      <c r="AE35" s="12">
        <f t="shared" si="15"/>
        <v>0</v>
      </c>
      <c r="AF35" s="23">
        <f t="shared" si="16"/>
        <v>0</v>
      </c>
      <c r="AG35" s="24" t="b">
        <f t="shared" si="17"/>
        <v>0</v>
      </c>
      <c r="AH35" s="24">
        <f t="shared" si="18"/>
        <v>0</v>
      </c>
      <c r="AI35" s="24">
        <f t="shared" si="19"/>
        <v>0</v>
      </c>
      <c r="AJ35" s="24" t="b">
        <f t="shared" si="20"/>
        <v>0</v>
      </c>
      <c r="AK35" s="24" t="b">
        <f t="shared" si="21"/>
        <v>0</v>
      </c>
      <c r="AL35" s="24">
        <f t="shared" si="22"/>
        <v>0</v>
      </c>
      <c r="AM35" s="24">
        <f t="shared" si="23"/>
        <v>0</v>
      </c>
      <c r="AN35" s="24" t="b">
        <f t="shared" si="24"/>
        <v>0</v>
      </c>
      <c r="AO35" s="24" t="b">
        <f t="shared" si="25"/>
        <v>0</v>
      </c>
      <c r="AP35" s="24">
        <f t="shared" si="26"/>
        <v>0</v>
      </c>
      <c r="AQ35" s="24">
        <f t="shared" si="27"/>
        <v>0</v>
      </c>
      <c r="AR35" s="24">
        <f t="shared" si="28"/>
        <v>0</v>
      </c>
      <c r="AS35" s="25">
        <f t="shared" si="29"/>
        <v>0</v>
      </c>
    </row>
    <row r="36" spans="1:45" ht="22.5">
      <c r="A36" s="35" t="s">
        <v>96</v>
      </c>
      <c r="B36" s="102" t="s">
        <v>117</v>
      </c>
      <c r="C36" s="84">
        <f>input1!B36</f>
        <v>0</v>
      </c>
      <c r="D36" s="160">
        <f>input1!C36</f>
        <v>0</v>
      </c>
      <c r="E36" s="35">
        <f>input1!D36</f>
        <v>2</v>
      </c>
      <c r="F36" s="60"/>
      <c r="G36" s="61"/>
      <c r="H36" s="61"/>
      <c r="I36" s="61"/>
      <c r="J36" s="62"/>
      <c r="K36" s="63"/>
      <c r="L36" s="61"/>
      <c r="M36" s="61"/>
      <c r="N36" s="61"/>
      <c r="O36" s="64"/>
      <c r="P36" s="60"/>
      <c r="Q36" s="61"/>
      <c r="R36" s="61"/>
      <c r="S36" s="61"/>
      <c r="T36" s="62"/>
      <c r="U36" s="63"/>
      <c r="V36" s="61"/>
      <c r="W36" s="61"/>
      <c r="X36" s="61"/>
      <c r="Y36" s="64"/>
      <c r="Z36" s="60"/>
      <c r="AA36" s="61"/>
      <c r="AB36" s="61"/>
      <c r="AC36" s="61"/>
      <c r="AD36" s="62"/>
      <c r="AE36" s="12">
        <f t="shared" si="15"/>
        <v>0</v>
      </c>
      <c r="AF36" s="23">
        <f t="shared" si="16"/>
        <v>0</v>
      </c>
      <c r="AG36" s="24" t="b">
        <f t="shared" si="17"/>
        <v>0</v>
      </c>
      <c r="AH36" s="24">
        <f t="shared" si="18"/>
        <v>0</v>
      </c>
      <c r="AI36" s="24">
        <f t="shared" si="19"/>
        <v>0</v>
      </c>
      <c r="AJ36" s="24" t="b">
        <f t="shared" si="20"/>
        <v>0</v>
      </c>
      <c r="AK36" s="24" t="b">
        <f t="shared" si="21"/>
        <v>0</v>
      </c>
      <c r="AL36" s="24">
        <f t="shared" si="22"/>
        <v>0</v>
      </c>
      <c r="AM36" s="24">
        <f t="shared" si="23"/>
        <v>0</v>
      </c>
      <c r="AN36" s="24" t="b">
        <f t="shared" si="24"/>
        <v>0</v>
      </c>
      <c r="AO36" s="24" t="b">
        <f t="shared" si="25"/>
        <v>0</v>
      </c>
      <c r="AP36" s="24">
        <f t="shared" si="26"/>
        <v>0</v>
      </c>
      <c r="AQ36" s="24">
        <f t="shared" si="27"/>
        <v>0</v>
      </c>
      <c r="AR36" s="24">
        <f t="shared" si="28"/>
        <v>0</v>
      </c>
      <c r="AS36" s="25">
        <f t="shared" si="29"/>
        <v>0</v>
      </c>
    </row>
    <row r="37" spans="1:45" ht="22.5">
      <c r="A37" s="35" t="s">
        <v>97</v>
      </c>
      <c r="B37" s="102" t="s">
        <v>117</v>
      </c>
      <c r="C37" s="84">
        <f>input1!B37</f>
        <v>0</v>
      </c>
      <c r="D37" s="160">
        <f>input1!C37</f>
        <v>0</v>
      </c>
      <c r="E37" s="35">
        <f>input1!D37</f>
        <v>2</v>
      </c>
      <c r="F37" s="60"/>
      <c r="G37" s="61"/>
      <c r="H37" s="61"/>
      <c r="I37" s="61"/>
      <c r="J37" s="62"/>
      <c r="K37" s="63"/>
      <c r="L37" s="61"/>
      <c r="M37" s="61"/>
      <c r="N37" s="61"/>
      <c r="O37" s="64"/>
      <c r="P37" s="60"/>
      <c r="Q37" s="61"/>
      <c r="R37" s="61"/>
      <c r="S37" s="61"/>
      <c r="T37" s="62"/>
      <c r="U37" s="63"/>
      <c r="V37" s="61"/>
      <c r="W37" s="61"/>
      <c r="X37" s="61"/>
      <c r="Y37" s="64"/>
      <c r="Z37" s="60"/>
      <c r="AA37" s="61"/>
      <c r="AB37" s="61"/>
      <c r="AC37" s="61"/>
      <c r="AD37" s="62"/>
      <c r="AE37" s="12">
        <f t="shared" si="15"/>
        <v>0</v>
      </c>
      <c r="AF37" s="23">
        <f t="shared" si="16"/>
        <v>0</v>
      </c>
      <c r="AG37" s="24" t="b">
        <f t="shared" si="17"/>
        <v>0</v>
      </c>
      <c r="AH37" s="24">
        <f t="shared" si="18"/>
        <v>0</v>
      </c>
      <c r="AI37" s="24">
        <f t="shared" si="19"/>
        <v>0</v>
      </c>
      <c r="AJ37" s="24" t="b">
        <f t="shared" si="20"/>
        <v>0</v>
      </c>
      <c r="AK37" s="24" t="b">
        <f t="shared" si="21"/>
        <v>0</v>
      </c>
      <c r="AL37" s="24">
        <f t="shared" si="22"/>
        <v>0</v>
      </c>
      <c r="AM37" s="24">
        <f t="shared" si="23"/>
        <v>0</v>
      </c>
      <c r="AN37" s="24" t="b">
        <f t="shared" si="24"/>
        <v>0</v>
      </c>
      <c r="AO37" s="24" t="b">
        <f t="shared" si="25"/>
        <v>0</v>
      </c>
      <c r="AP37" s="24">
        <f t="shared" si="26"/>
        <v>0</v>
      </c>
      <c r="AQ37" s="24">
        <f t="shared" si="27"/>
        <v>0</v>
      </c>
      <c r="AR37" s="24">
        <f t="shared" si="28"/>
        <v>0</v>
      </c>
      <c r="AS37" s="25">
        <f t="shared" si="29"/>
        <v>0</v>
      </c>
    </row>
    <row r="38" spans="1:45" ht="22.5">
      <c r="A38" s="295" t="s">
        <v>98</v>
      </c>
      <c r="B38" s="296" t="s">
        <v>117</v>
      </c>
      <c r="C38" s="165">
        <f>input1!B38</f>
        <v>0</v>
      </c>
      <c r="D38" s="297">
        <f>input1!C38</f>
        <v>0</v>
      </c>
      <c r="E38" s="295">
        <f>input1!D38</f>
        <v>2</v>
      </c>
      <c r="F38" s="320"/>
      <c r="G38" s="321"/>
      <c r="H38" s="321"/>
      <c r="I38" s="321"/>
      <c r="J38" s="322"/>
      <c r="K38" s="323"/>
      <c r="L38" s="321"/>
      <c r="M38" s="321"/>
      <c r="N38" s="321"/>
      <c r="O38" s="324"/>
      <c r="P38" s="320"/>
      <c r="Q38" s="321"/>
      <c r="R38" s="321"/>
      <c r="S38" s="321"/>
      <c r="T38" s="322"/>
      <c r="U38" s="323"/>
      <c r="V38" s="321"/>
      <c r="W38" s="321"/>
      <c r="X38" s="321"/>
      <c r="Y38" s="324"/>
      <c r="Z38" s="320"/>
      <c r="AA38" s="321"/>
      <c r="AB38" s="321"/>
      <c r="AC38" s="321"/>
      <c r="AD38" s="322"/>
      <c r="AE38" s="12">
        <f t="shared" si="15"/>
        <v>0</v>
      </c>
      <c r="AF38" s="303">
        <f t="shared" si="16"/>
        <v>0</v>
      </c>
      <c r="AG38" s="304" t="b">
        <f t="shared" si="17"/>
        <v>0</v>
      </c>
      <c r="AH38" s="304">
        <f t="shared" si="18"/>
        <v>0</v>
      </c>
      <c r="AI38" s="304">
        <f t="shared" si="19"/>
        <v>0</v>
      </c>
      <c r="AJ38" s="304" t="b">
        <f t="shared" si="20"/>
        <v>0</v>
      </c>
      <c r="AK38" s="304" t="b">
        <f t="shared" si="21"/>
        <v>0</v>
      </c>
      <c r="AL38" s="304">
        <f t="shared" si="22"/>
        <v>0</v>
      </c>
      <c r="AM38" s="304">
        <f t="shared" si="23"/>
        <v>0</v>
      </c>
      <c r="AN38" s="304" t="b">
        <f t="shared" si="24"/>
        <v>0</v>
      </c>
      <c r="AO38" s="304" t="b">
        <f t="shared" si="25"/>
        <v>0</v>
      </c>
      <c r="AP38" s="304">
        <f t="shared" si="26"/>
        <v>0</v>
      </c>
      <c r="AQ38" s="304">
        <f t="shared" si="27"/>
        <v>0</v>
      </c>
      <c r="AR38" s="304">
        <f t="shared" si="28"/>
        <v>0</v>
      </c>
      <c r="AS38" s="305">
        <f t="shared" si="29"/>
        <v>0</v>
      </c>
    </row>
    <row r="39" spans="1:45" ht="23.25" thickBot="1">
      <c r="A39" s="36" t="s">
        <v>99</v>
      </c>
      <c r="B39" s="294" t="s">
        <v>117</v>
      </c>
      <c r="C39" s="81">
        <f>input1!B39</f>
        <v>0</v>
      </c>
      <c r="D39" s="159">
        <f>input1!C39</f>
        <v>0</v>
      </c>
      <c r="E39" s="36">
        <f>input1!D39</f>
        <v>2</v>
      </c>
      <c r="F39" s="92"/>
      <c r="G39" s="93"/>
      <c r="H39" s="93"/>
      <c r="I39" s="93"/>
      <c r="J39" s="94"/>
      <c r="K39" s="95"/>
      <c r="L39" s="93"/>
      <c r="M39" s="93"/>
      <c r="N39" s="93"/>
      <c r="O39" s="96"/>
      <c r="P39" s="92"/>
      <c r="Q39" s="93"/>
      <c r="R39" s="93"/>
      <c r="S39" s="93"/>
      <c r="T39" s="94"/>
      <c r="U39" s="95"/>
      <c r="V39" s="93"/>
      <c r="W39" s="93"/>
      <c r="X39" s="93"/>
      <c r="Y39" s="96"/>
      <c r="Z39" s="92"/>
      <c r="AA39" s="93"/>
      <c r="AB39" s="93"/>
      <c r="AC39" s="93"/>
      <c r="AD39" s="94"/>
      <c r="AE39" s="306">
        <f t="shared" si="15"/>
        <v>0</v>
      </c>
      <c r="AF39" s="307">
        <f t="shared" si="16"/>
        <v>0</v>
      </c>
      <c r="AG39" s="88" t="b">
        <f t="shared" si="17"/>
        <v>0</v>
      </c>
      <c r="AH39" s="88">
        <f t="shared" si="18"/>
        <v>0</v>
      </c>
      <c r="AI39" s="88">
        <f t="shared" si="19"/>
        <v>0</v>
      </c>
      <c r="AJ39" s="88" t="b">
        <f t="shared" si="20"/>
        <v>0</v>
      </c>
      <c r="AK39" s="88" t="b">
        <f t="shared" si="21"/>
        <v>0</v>
      </c>
      <c r="AL39" s="88">
        <f t="shared" si="22"/>
        <v>0</v>
      </c>
      <c r="AM39" s="88">
        <f t="shared" si="23"/>
        <v>0</v>
      </c>
      <c r="AN39" s="88" t="b">
        <f t="shared" si="24"/>
        <v>0</v>
      </c>
      <c r="AO39" s="88" t="b">
        <f t="shared" si="25"/>
        <v>0</v>
      </c>
      <c r="AP39" s="88">
        <f t="shared" si="26"/>
        <v>0</v>
      </c>
      <c r="AQ39" s="88">
        <f t="shared" si="27"/>
        <v>0</v>
      </c>
      <c r="AR39" s="88">
        <f t="shared" si="28"/>
        <v>0</v>
      </c>
      <c r="AS39" s="308">
        <f t="shared" si="29"/>
        <v>0</v>
      </c>
    </row>
    <row r="40" spans="1:45" ht="22.5">
      <c r="A40" s="35" t="s">
        <v>100</v>
      </c>
      <c r="B40" s="102" t="s">
        <v>117</v>
      </c>
      <c r="C40" s="84">
        <f>input1!B40</f>
        <v>0</v>
      </c>
      <c r="D40" s="160">
        <f>input1!C40</f>
        <v>0</v>
      </c>
      <c r="E40" s="35">
        <f>input1!D40</f>
        <v>2</v>
      </c>
      <c r="F40" s="60"/>
      <c r="G40" s="61"/>
      <c r="H40" s="61"/>
      <c r="I40" s="61"/>
      <c r="J40" s="62"/>
      <c r="K40" s="63"/>
      <c r="L40" s="61"/>
      <c r="M40" s="61"/>
      <c r="N40" s="61"/>
      <c r="O40" s="64"/>
      <c r="P40" s="60"/>
      <c r="Q40" s="61"/>
      <c r="R40" s="61"/>
      <c r="S40" s="61"/>
      <c r="T40" s="62"/>
      <c r="U40" s="63"/>
      <c r="V40" s="61"/>
      <c r="W40" s="61"/>
      <c r="X40" s="61"/>
      <c r="Y40" s="64"/>
      <c r="Z40" s="60"/>
      <c r="AA40" s="61"/>
      <c r="AB40" s="61"/>
      <c r="AC40" s="61"/>
      <c r="AD40" s="62"/>
      <c r="AE40" s="12">
        <f t="shared" si="15"/>
        <v>0</v>
      </c>
      <c r="AF40" s="23">
        <f t="shared" si="16"/>
        <v>0</v>
      </c>
      <c r="AG40" s="24" t="b">
        <f t="shared" si="17"/>
        <v>0</v>
      </c>
      <c r="AH40" s="24">
        <f t="shared" si="18"/>
        <v>0</v>
      </c>
      <c r="AI40" s="24">
        <f t="shared" si="19"/>
        <v>0</v>
      </c>
      <c r="AJ40" s="24" t="b">
        <f t="shared" si="20"/>
        <v>0</v>
      </c>
      <c r="AK40" s="24" t="b">
        <f t="shared" si="21"/>
        <v>0</v>
      </c>
      <c r="AL40" s="24">
        <f t="shared" si="22"/>
        <v>0</v>
      </c>
      <c r="AM40" s="24">
        <f t="shared" si="23"/>
        <v>0</v>
      </c>
      <c r="AN40" s="24" t="b">
        <f t="shared" si="24"/>
        <v>0</v>
      </c>
      <c r="AO40" s="24" t="b">
        <f t="shared" si="25"/>
        <v>0</v>
      </c>
      <c r="AP40" s="24">
        <f t="shared" si="26"/>
        <v>0</v>
      </c>
      <c r="AQ40" s="24">
        <f t="shared" si="27"/>
        <v>0</v>
      </c>
      <c r="AR40" s="24">
        <f t="shared" si="28"/>
        <v>0</v>
      </c>
      <c r="AS40" s="25">
        <f t="shared" si="29"/>
        <v>0</v>
      </c>
    </row>
    <row r="41" spans="1:45" ht="22.5">
      <c r="A41" s="35" t="s">
        <v>101</v>
      </c>
      <c r="B41" s="102" t="s">
        <v>117</v>
      </c>
      <c r="C41" s="84">
        <f>input1!B41</f>
        <v>0</v>
      </c>
      <c r="D41" s="160">
        <f>input1!C41</f>
        <v>0</v>
      </c>
      <c r="E41" s="35">
        <f>input1!D41</f>
        <v>2</v>
      </c>
      <c r="F41" s="60"/>
      <c r="G41" s="61"/>
      <c r="H41" s="61"/>
      <c r="I41" s="61"/>
      <c r="J41" s="62"/>
      <c r="K41" s="63"/>
      <c r="L41" s="61"/>
      <c r="M41" s="61"/>
      <c r="N41" s="61"/>
      <c r="O41" s="64"/>
      <c r="P41" s="60"/>
      <c r="Q41" s="61"/>
      <c r="R41" s="61"/>
      <c r="S41" s="61"/>
      <c r="T41" s="62"/>
      <c r="U41" s="63"/>
      <c r="V41" s="61"/>
      <c r="W41" s="61"/>
      <c r="X41" s="61"/>
      <c r="Y41" s="64"/>
      <c r="Z41" s="60"/>
      <c r="AA41" s="61"/>
      <c r="AB41" s="61"/>
      <c r="AC41" s="61"/>
      <c r="AD41" s="62"/>
      <c r="AE41" s="12">
        <f t="shared" si="15"/>
        <v>0</v>
      </c>
      <c r="AF41" s="23">
        <f t="shared" si="16"/>
        <v>0</v>
      </c>
      <c r="AG41" s="24" t="b">
        <f t="shared" si="17"/>
        <v>0</v>
      </c>
      <c r="AH41" s="24">
        <f t="shared" si="18"/>
        <v>0</v>
      </c>
      <c r="AI41" s="24">
        <f t="shared" si="19"/>
        <v>0</v>
      </c>
      <c r="AJ41" s="24" t="b">
        <f t="shared" si="20"/>
        <v>0</v>
      </c>
      <c r="AK41" s="24" t="b">
        <f t="shared" si="21"/>
        <v>0</v>
      </c>
      <c r="AL41" s="24">
        <f t="shared" si="22"/>
        <v>0</v>
      </c>
      <c r="AM41" s="24">
        <f t="shared" si="23"/>
        <v>0</v>
      </c>
      <c r="AN41" s="24" t="b">
        <f t="shared" si="24"/>
        <v>0</v>
      </c>
      <c r="AO41" s="24" t="b">
        <f t="shared" si="25"/>
        <v>0</v>
      </c>
      <c r="AP41" s="24">
        <f t="shared" si="26"/>
        <v>0</v>
      </c>
      <c r="AQ41" s="24">
        <f t="shared" si="27"/>
        <v>0</v>
      </c>
      <c r="AR41" s="24">
        <f t="shared" si="28"/>
        <v>0</v>
      </c>
      <c r="AS41" s="25">
        <f t="shared" si="29"/>
        <v>0</v>
      </c>
    </row>
    <row r="42" spans="1:45" ht="22.5">
      <c r="A42" s="35" t="s">
        <v>102</v>
      </c>
      <c r="B42" s="102" t="s">
        <v>117</v>
      </c>
      <c r="C42" s="84">
        <f>input1!B42</f>
        <v>0</v>
      </c>
      <c r="D42" s="160">
        <f>input1!C42</f>
        <v>0</v>
      </c>
      <c r="E42" s="35">
        <f>input1!D42</f>
        <v>2</v>
      </c>
      <c r="F42" s="60"/>
      <c r="G42" s="61"/>
      <c r="H42" s="61"/>
      <c r="I42" s="61"/>
      <c r="J42" s="62"/>
      <c r="K42" s="63"/>
      <c r="L42" s="61"/>
      <c r="M42" s="61"/>
      <c r="N42" s="61"/>
      <c r="O42" s="64"/>
      <c r="P42" s="60"/>
      <c r="Q42" s="61"/>
      <c r="R42" s="61"/>
      <c r="S42" s="61"/>
      <c r="T42" s="62"/>
      <c r="U42" s="63"/>
      <c r="V42" s="61"/>
      <c r="W42" s="61"/>
      <c r="X42" s="61"/>
      <c r="Y42" s="64"/>
      <c r="Z42" s="60"/>
      <c r="AA42" s="61"/>
      <c r="AB42" s="61"/>
      <c r="AC42" s="61"/>
      <c r="AD42" s="62"/>
      <c r="AE42" s="12">
        <f t="shared" si="15"/>
        <v>0</v>
      </c>
      <c r="AF42" s="23">
        <f t="shared" si="16"/>
        <v>0</v>
      </c>
      <c r="AG42" s="24" t="b">
        <f t="shared" si="17"/>
        <v>0</v>
      </c>
      <c r="AH42" s="24">
        <f t="shared" si="18"/>
        <v>0</v>
      </c>
      <c r="AI42" s="24">
        <f t="shared" si="19"/>
        <v>0</v>
      </c>
      <c r="AJ42" s="24" t="b">
        <f t="shared" si="20"/>
        <v>0</v>
      </c>
      <c r="AK42" s="24" t="b">
        <f t="shared" si="21"/>
        <v>0</v>
      </c>
      <c r="AL42" s="24">
        <f t="shared" si="22"/>
        <v>0</v>
      </c>
      <c r="AM42" s="24">
        <f t="shared" si="23"/>
        <v>0</v>
      </c>
      <c r="AN42" s="24" t="b">
        <f t="shared" si="24"/>
        <v>0</v>
      </c>
      <c r="AO42" s="24" t="b">
        <f t="shared" si="25"/>
        <v>0</v>
      </c>
      <c r="AP42" s="24">
        <f t="shared" si="26"/>
        <v>0</v>
      </c>
      <c r="AQ42" s="24">
        <f t="shared" si="27"/>
        <v>0</v>
      </c>
      <c r="AR42" s="24">
        <f t="shared" si="28"/>
        <v>0</v>
      </c>
      <c r="AS42" s="25">
        <f t="shared" si="29"/>
        <v>0</v>
      </c>
    </row>
    <row r="43" spans="1:45" ht="22.5">
      <c r="A43" s="295" t="s">
        <v>103</v>
      </c>
      <c r="B43" s="296" t="s">
        <v>117</v>
      </c>
      <c r="C43" s="165">
        <f>input1!B43</f>
        <v>0</v>
      </c>
      <c r="D43" s="297">
        <f>input1!C43</f>
        <v>0</v>
      </c>
      <c r="E43" s="295">
        <f>input1!D43</f>
        <v>2</v>
      </c>
      <c r="F43" s="320"/>
      <c r="G43" s="321"/>
      <c r="H43" s="321"/>
      <c r="I43" s="321"/>
      <c r="J43" s="322"/>
      <c r="K43" s="323"/>
      <c r="L43" s="321"/>
      <c r="M43" s="321"/>
      <c r="N43" s="321"/>
      <c r="O43" s="324"/>
      <c r="P43" s="320"/>
      <c r="Q43" s="321"/>
      <c r="R43" s="321"/>
      <c r="S43" s="321"/>
      <c r="T43" s="322"/>
      <c r="U43" s="323"/>
      <c r="V43" s="321"/>
      <c r="W43" s="321"/>
      <c r="X43" s="321"/>
      <c r="Y43" s="324"/>
      <c r="Z43" s="320"/>
      <c r="AA43" s="321"/>
      <c r="AB43" s="321"/>
      <c r="AC43" s="321"/>
      <c r="AD43" s="322"/>
      <c r="AE43" s="12">
        <f t="shared" si="15"/>
        <v>0</v>
      </c>
      <c r="AF43" s="303">
        <f t="shared" si="16"/>
        <v>0</v>
      </c>
      <c r="AG43" s="304" t="b">
        <f t="shared" si="17"/>
        <v>0</v>
      </c>
      <c r="AH43" s="304">
        <f t="shared" si="18"/>
        <v>0</v>
      </c>
      <c r="AI43" s="304">
        <f t="shared" si="19"/>
        <v>0</v>
      </c>
      <c r="AJ43" s="304" t="b">
        <f t="shared" si="20"/>
        <v>0</v>
      </c>
      <c r="AK43" s="304" t="b">
        <f t="shared" si="21"/>
        <v>0</v>
      </c>
      <c r="AL43" s="304">
        <f t="shared" si="22"/>
        <v>0</v>
      </c>
      <c r="AM43" s="304">
        <f t="shared" si="23"/>
        <v>0</v>
      </c>
      <c r="AN43" s="304" t="b">
        <f t="shared" si="24"/>
        <v>0</v>
      </c>
      <c r="AO43" s="304" t="b">
        <f t="shared" si="25"/>
        <v>0</v>
      </c>
      <c r="AP43" s="304">
        <f t="shared" si="26"/>
        <v>0</v>
      </c>
      <c r="AQ43" s="304">
        <f t="shared" si="27"/>
        <v>0</v>
      </c>
      <c r="AR43" s="304">
        <f t="shared" si="28"/>
        <v>0</v>
      </c>
      <c r="AS43" s="305">
        <f t="shared" si="29"/>
        <v>0</v>
      </c>
    </row>
    <row r="44" spans="1:45" ht="23.25" thickBot="1">
      <c r="A44" s="36" t="s">
        <v>104</v>
      </c>
      <c r="B44" s="294" t="s">
        <v>117</v>
      </c>
      <c r="C44" s="81">
        <f>input1!B44</f>
        <v>0</v>
      </c>
      <c r="D44" s="159">
        <f>input1!C44</f>
        <v>0</v>
      </c>
      <c r="E44" s="36">
        <f>input1!D44</f>
        <v>2</v>
      </c>
      <c r="F44" s="92"/>
      <c r="G44" s="93"/>
      <c r="H44" s="93"/>
      <c r="I44" s="93"/>
      <c r="J44" s="94"/>
      <c r="K44" s="95"/>
      <c r="L44" s="93"/>
      <c r="M44" s="93"/>
      <c r="N44" s="93"/>
      <c r="O44" s="96"/>
      <c r="P44" s="92"/>
      <c r="Q44" s="93"/>
      <c r="R44" s="93"/>
      <c r="S44" s="93"/>
      <c r="T44" s="94"/>
      <c r="U44" s="95"/>
      <c r="V44" s="93"/>
      <c r="W44" s="93"/>
      <c r="X44" s="93"/>
      <c r="Y44" s="96"/>
      <c r="Z44" s="92"/>
      <c r="AA44" s="93"/>
      <c r="AB44" s="93"/>
      <c r="AC44" s="93"/>
      <c r="AD44" s="94"/>
      <c r="AE44" s="306">
        <f t="shared" si="15"/>
        <v>0</v>
      </c>
      <c r="AF44" s="307">
        <f t="shared" si="16"/>
        <v>0</v>
      </c>
      <c r="AG44" s="88" t="b">
        <f t="shared" si="17"/>
        <v>0</v>
      </c>
      <c r="AH44" s="88">
        <f t="shared" si="18"/>
        <v>0</v>
      </c>
      <c r="AI44" s="88">
        <f t="shared" si="19"/>
        <v>0</v>
      </c>
      <c r="AJ44" s="88" t="b">
        <f t="shared" si="20"/>
        <v>0</v>
      </c>
      <c r="AK44" s="88" t="b">
        <f t="shared" si="21"/>
        <v>0</v>
      </c>
      <c r="AL44" s="88">
        <f t="shared" si="22"/>
        <v>0</v>
      </c>
      <c r="AM44" s="88">
        <f t="shared" si="23"/>
        <v>0</v>
      </c>
      <c r="AN44" s="88" t="b">
        <f t="shared" si="24"/>
        <v>0</v>
      </c>
      <c r="AO44" s="88" t="b">
        <f t="shared" si="25"/>
        <v>0</v>
      </c>
      <c r="AP44" s="88">
        <f t="shared" si="26"/>
        <v>0</v>
      </c>
      <c r="AQ44" s="88">
        <f t="shared" si="27"/>
        <v>0</v>
      </c>
      <c r="AR44" s="88">
        <f t="shared" si="28"/>
        <v>0</v>
      </c>
      <c r="AS44" s="308">
        <f t="shared" si="29"/>
        <v>0</v>
      </c>
    </row>
    <row r="45" spans="1:45" ht="22.5">
      <c r="A45" s="35" t="s">
        <v>105</v>
      </c>
      <c r="B45" s="102" t="s">
        <v>117</v>
      </c>
      <c r="C45" s="84">
        <f>input1!B45</f>
        <v>0</v>
      </c>
      <c r="D45" s="160">
        <f>input1!C45</f>
        <v>0</v>
      </c>
      <c r="E45" s="35">
        <f>input1!D45</f>
        <v>2</v>
      </c>
      <c r="F45" s="60"/>
      <c r="G45" s="61"/>
      <c r="H45" s="61"/>
      <c r="I45" s="61"/>
      <c r="J45" s="62"/>
      <c r="K45" s="63"/>
      <c r="L45" s="61"/>
      <c r="M45" s="61"/>
      <c r="N45" s="61"/>
      <c r="O45" s="64"/>
      <c r="P45" s="60"/>
      <c r="Q45" s="61"/>
      <c r="R45" s="61"/>
      <c r="S45" s="61"/>
      <c r="T45" s="62"/>
      <c r="U45" s="63"/>
      <c r="V45" s="61"/>
      <c r="W45" s="61"/>
      <c r="X45" s="61"/>
      <c r="Y45" s="64"/>
      <c r="Z45" s="60"/>
      <c r="AA45" s="61"/>
      <c r="AB45" s="61"/>
      <c r="AC45" s="61"/>
      <c r="AD45" s="62"/>
      <c r="AE45" s="12">
        <f t="shared" si="15"/>
        <v>0</v>
      </c>
      <c r="AF45" s="23">
        <f t="shared" si="16"/>
        <v>0</v>
      </c>
      <c r="AG45" s="24" t="b">
        <f t="shared" si="17"/>
        <v>0</v>
      </c>
      <c r="AH45" s="24">
        <f t="shared" si="18"/>
        <v>0</v>
      </c>
      <c r="AI45" s="24">
        <f t="shared" si="19"/>
        <v>0</v>
      </c>
      <c r="AJ45" s="24" t="b">
        <f t="shared" si="20"/>
        <v>0</v>
      </c>
      <c r="AK45" s="24" t="b">
        <f t="shared" si="21"/>
        <v>0</v>
      </c>
      <c r="AL45" s="24">
        <f t="shared" si="22"/>
        <v>0</v>
      </c>
      <c r="AM45" s="24">
        <f t="shared" si="23"/>
        <v>0</v>
      </c>
      <c r="AN45" s="24" t="b">
        <f t="shared" si="24"/>
        <v>0</v>
      </c>
      <c r="AO45" s="24" t="b">
        <f t="shared" si="25"/>
        <v>0</v>
      </c>
      <c r="AP45" s="24">
        <f t="shared" si="26"/>
        <v>0</v>
      </c>
      <c r="AQ45" s="24">
        <f t="shared" si="27"/>
        <v>0</v>
      </c>
      <c r="AR45" s="24">
        <f t="shared" si="28"/>
        <v>0</v>
      </c>
      <c r="AS45" s="25">
        <f t="shared" si="29"/>
        <v>0</v>
      </c>
    </row>
    <row r="46" spans="1:45" ht="22.5">
      <c r="A46" s="35" t="s">
        <v>106</v>
      </c>
      <c r="B46" s="102" t="s">
        <v>117</v>
      </c>
      <c r="C46" s="84">
        <f>input1!B46</f>
        <v>0</v>
      </c>
      <c r="D46" s="160">
        <f>input1!C46</f>
        <v>0</v>
      </c>
      <c r="E46" s="35">
        <f>input1!D46</f>
        <v>2</v>
      </c>
      <c r="F46" s="60"/>
      <c r="G46" s="61"/>
      <c r="H46" s="61"/>
      <c r="I46" s="61"/>
      <c r="J46" s="62"/>
      <c r="K46" s="63"/>
      <c r="L46" s="61"/>
      <c r="M46" s="61"/>
      <c r="N46" s="61"/>
      <c r="O46" s="64"/>
      <c r="P46" s="60"/>
      <c r="Q46" s="61"/>
      <c r="R46" s="61"/>
      <c r="S46" s="61"/>
      <c r="T46" s="62"/>
      <c r="U46" s="63"/>
      <c r="V46" s="61"/>
      <c r="W46" s="61"/>
      <c r="X46" s="61"/>
      <c r="Y46" s="64"/>
      <c r="Z46" s="60"/>
      <c r="AA46" s="61"/>
      <c r="AB46" s="61"/>
      <c r="AC46" s="61"/>
      <c r="AD46" s="62"/>
      <c r="AE46" s="12">
        <f t="shared" si="15"/>
        <v>0</v>
      </c>
      <c r="AF46" s="23">
        <f t="shared" si="16"/>
        <v>0</v>
      </c>
      <c r="AG46" s="24" t="b">
        <f t="shared" si="17"/>
        <v>0</v>
      </c>
      <c r="AH46" s="24">
        <f t="shared" si="18"/>
        <v>0</v>
      </c>
      <c r="AI46" s="24">
        <f t="shared" si="19"/>
        <v>0</v>
      </c>
      <c r="AJ46" s="24" t="b">
        <f t="shared" si="20"/>
        <v>0</v>
      </c>
      <c r="AK46" s="24" t="b">
        <f t="shared" si="21"/>
        <v>0</v>
      </c>
      <c r="AL46" s="24">
        <f t="shared" si="22"/>
        <v>0</v>
      </c>
      <c r="AM46" s="24">
        <f t="shared" si="23"/>
        <v>0</v>
      </c>
      <c r="AN46" s="24" t="b">
        <f t="shared" si="24"/>
        <v>0</v>
      </c>
      <c r="AO46" s="24" t="b">
        <f t="shared" si="25"/>
        <v>0</v>
      </c>
      <c r="AP46" s="24">
        <f t="shared" si="26"/>
        <v>0</v>
      </c>
      <c r="AQ46" s="24">
        <f t="shared" si="27"/>
        <v>0</v>
      </c>
      <c r="AR46" s="24">
        <f t="shared" si="28"/>
        <v>0</v>
      </c>
      <c r="AS46" s="25">
        <f t="shared" si="29"/>
        <v>0</v>
      </c>
    </row>
    <row r="47" spans="1:45" ht="22.5">
      <c r="A47" s="35" t="s">
        <v>107</v>
      </c>
      <c r="B47" s="102" t="s">
        <v>117</v>
      </c>
      <c r="C47" s="84">
        <f>input1!B47</f>
        <v>0</v>
      </c>
      <c r="D47" s="160">
        <f>input1!C47</f>
        <v>0</v>
      </c>
      <c r="E47" s="35">
        <f>input1!D47</f>
        <v>2</v>
      </c>
      <c r="F47" s="60"/>
      <c r="G47" s="61"/>
      <c r="H47" s="61"/>
      <c r="I47" s="61"/>
      <c r="J47" s="62"/>
      <c r="K47" s="63"/>
      <c r="L47" s="61"/>
      <c r="M47" s="61"/>
      <c r="N47" s="61"/>
      <c r="O47" s="64"/>
      <c r="P47" s="60"/>
      <c r="Q47" s="61"/>
      <c r="R47" s="61"/>
      <c r="S47" s="61"/>
      <c r="T47" s="62"/>
      <c r="U47" s="63"/>
      <c r="V47" s="61"/>
      <c r="W47" s="61"/>
      <c r="X47" s="61"/>
      <c r="Y47" s="64"/>
      <c r="Z47" s="60"/>
      <c r="AA47" s="61"/>
      <c r="AB47" s="61"/>
      <c r="AC47" s="61"/>
      <c r="AD47" s="62"/>
      <c r="AE47" s="12">
        <f t="shared" si="15"/>
        <v>0</v>
      </c>
      <c r="AF47" s="23">
        <f t="shared" si="16"/>
        <v>0</v>
      </c>
      <c r="AG47" s="24" t="b">
        <f t="shared" si="17"/>
        <v>0</v>
      </c>
      <c r="AH47" s="24">
        <f t="shared" si="18"/>
        <v>0</v>
      </c>
      <c r="AI47" s="24">
        <f t="shared" si="19"/>
        <v>0</v>
      </c>
      <c r="AJ47" s="24" t="b">
        <f t="shared" si="20"/>
        <v>0</v>
      </c>
      <c r="AK47" s="24" t="b">
        <f t="shared" si="21"/>
        <v>0</v>
      </c>
      <c r="AL47" s="24">
        <f t="shared" si="22"/>
        <v>0</v>
      </c>
      <c r="AM47" s="24">
        <f t="shared" si="23"/>
        <v>0</v>
      </c>
      <c r="AN47" s="24" t="b">
        <f t="shared" si="24"/>
        <v>0</v>
      </c>
      <c r="AO47" s="24" t="b">
        <f t="shared" si="25"/>
        <v>0</v>
      </c>
      <c r="AP47" s="24">
        <f t="shared" si="26"/>
        <v>0</v>
      </c>
      <c r="AQ47" s="24">
        <f t="shared" si="27"/>
        <v>0</v>
      </c>
      <c r="AR47" s="24">
        <f t="shared" si="28"/>
        <v>0</v>
      </c>
      <c r="AS47" s="25">
        <f t="shared" si="29"/>
        <v>0</v>
      </c>
    </row>
    <row r="48" spans="1:45" ht="22.5">
      <c r="A48" s="295" t="s">
        <v>108</v>
      </c>
      <c r="B48" s="296" t="s">
        <v>117</v>
      </c>
      <c r="C48" s="165">
        <f>input1!B48</f>
        <v>0</v>
      </c>
      <c r="D48" s="297">
        <f>input1!C48</f>
        <v>0</v>
      </c>
      <c r="E48" s="295">
        <f>input1!D48</f>
        <v>2</v>
      </c>
      <c r="F48" s="320"/>
      <c r="G48" s="321"/>
      <c r="H48" s="321"/>
      <c r="I48" s="321"/>
      <c r="J48" s="322"/>
      <c r="K48" s="323"/>
      <c r="L48" s="321"/>
      <c r="M48" s="321"/>
      <c r="N48" s="321"/>
      <c r="O48" s="324"/>
      <c r="P48" s="320"/>
      <c r="Q48" s="321"/>
      <c r="R48" s="321"/>
      <c r="S48" s="321"/>
      <c r="T48" s="322"/>
      <c r="U48" s="323"/>
      <c r="V48" s="321"/>
      <c r="W48" s="321"/>
      <c r="X48" s="321"/>
      <c r="Y48" s="324"/>
      <c r="Z48" s="320"/>
      <c r="AA48" s="321"/>
      <c r="AB48" s="321"/>
      <c r="AC48" s="321"/>
      <c r="AD48" s="322"/>
      <c r="AE48" s="12">
        <f t="shared" si="15"/>
        <v>0</v>
      </c>
      <c r="AF48" s="303">
        <f t="shared" si="16"/>
        <v>0</v>
      </c>
      <c r="AG48" s="304" t="b">
        <f t="shared" si="17"/>
        <v>0</v>
      </c>
      <c r="AH48" s="304">
        <f t="shared" si="18"/>
        <v>0</v>
      </c>
      <c r="AI48" s="304">
        <f t="shared" si="19"/>
        <v>0</v>
      </c>
      <c r="AJ48" s="304" t="b">
        <f t="shared" si="20"/>
        <v>0</v>
      </c>
      <c r="AK48" s="304" t="b">
        <f t="shared" si="21"/>
        <v>0</v>
      </c>
      <c r="AL48" s="304">
        <f t="shared" si="22"/>
        <v>0</v>
      </c>
      <c r="AM48" s="304">
        <f t="shared" si="23"/>
        <v>0</v>
      </c>
      <c r="AN48" s="304" t="b">
        <f t="shared" si="24"/>
        <v>0</v>
      </c>
      <c r="AO48" s="304" t="b">
        <f t="shared" si="25"/>
        <v>0</v>
      </c>
      <c r="AP48" s="304">
        <f t="shared" si="26"/>
        <v>0</v>
      </c>
      <c r="AQ48" s="304">
        <f t="shared" si="27"/>
        <v>0</v>
      </c>
      <c r="AR48" s="24">
        <f t="shared" si="28"/>
        <v>0</v>
      </c>
      <c r="AS48" s="25">
        <f t="shared" si="29"/>
        <v>0</v>
      </c>
    </row>
    <row r="49" spans="1:45" ht="23.25" thickBot="1">
      <c r="A49" s="36" t="s">
        <v>109</v>
      </c>
      <c r="B49" s="294" t="s">
        <v>117</v>
      </c>
      <c r="C49" s="81">
        <f>input1!B49</f>
        <v>0</v>
      </c>
      <c r="D49" s="159">
        <f>input1!C49</f>
        <v>0</v>
      </c>
      <c r="E49" s="36">
        <f>input1!D49</f>
        <v>2</v>
      </c>
      <c r="F49" s="92"/>
      <c r="G49" s="93"/>
      <c r="H49" s="93"/>
      <c r="I49" s="93"/>
      <c r="J49" s="94"/>
      <c r="K49" s="95"/>
      <c r="L49" s="93"/>
      <c r="M49" s="93"/>
      <c r="N49" s="93"/>
      <c r="O49" s="96"/>
      <c r="P49" s="92"/>
      <c r="Q49" s="93"/>
      <c r="R49" s="93"/>
      <c r="S49" s="93"/>
      <c r="T49" s="94"/>
      <c r="U49" s="95"/>
      <c r="V49" s="93"/>
      <c r="W49" s="93"/>
      <c r="X49" s="93"/>
      <c r="Y49" s="96"/>
      <c r="Z49" s="92"/>
      <c r="AA49" s="93"/>
      <c r="AB49" s="93"/>
      <c r="AC49" s="93"/>
      <c r="AD49" s="94"/>
      <c r="AE49" s="306">
        <f t="shared" si="15"/>
        <v>0</v>
      </c>
      <c r="AF49" s="307">
        <f t="shared" si="16"/>
        <v>0</v>
      </c>
      <c r="AG49" s="88" t="b">
        <f t="shared" si="17"/>
        <v>0</v>
      </c>
      <c r="AH49" s="88">
        <f t="shared" si="18"/>
        <v>0</v>
      </c>
      <c r="AI49" s="88">
        <f t="shared" si="19"/>
        <v>0</v>
      </c>
      <c r="AJ49" s="88" t="b">
        <f t="shared" si="20"/>
        <v>0</v>
      </c>
      <c r="AK49" s="88" t="b">
        <f t="shared" si="21"/>
        <v>0</v>
      </c>
      <c r="AL49" s="88">
        <f t="shared" si="22"/>
        <v>0</v>
      </c>
      <c r="AM49" s="88">
        <f t="shared" si="23"/>
        <v>0</v>
      </c>
      <c r="AN49" s="88" t="b">
        <f t="shared" si="24"/>
        <v>0</v>
      </c>
      <c r="AO49" s="88" t="b">
        <f t="shared" si="25"/>
        <v>0</v>
      </c>
      <c r="AP49" s="88">
        <f t="shared" si="26"/>
        <v>0</v>
      </c>
      <c r="AQ49" s="88">
        <f t="shared" si="27"/>
        <v>0</v>
      </c>
      <c r="AR49" s="24">
        <f t="shared" si="28"/>
        <v>0</v>
      </c>
      <c r="AS49" s="308">
        <f t="shared" si="29"/>
        <v>0</v>
      </c>
    </row>
    <row r="50" spans="1:45" ht="22.5">
      <c r="A50" s="35" t="s">
        <v>110</v>
      </c>
      <c r="B50" s="102" t="s">
        <v>117</v>
      </c>
      <c r="C50" s="84">
        <f>input1!B50</f>
        <v>0</v>
      </c>
      <c r="D50" s="160">
        <f>input1!C50</f>
        <v>0</v>
      </c>
      <c r="E50" s="35">
        <f>input1!D50</f>
        <v>2</v>
      </c>
      <c r="F50" s="60"/>
      <c r="G50" s="61"/>
      <c r="H50" s="61"/>
      <c r="I50" s="61"/>
      <c r="J50" s="62"/>
      <c r="K50" s="63"/>
      <c r="L50" s="61"/>
      <c r="M50" s="61"/>
      <c r="N50" s="61"/>
      <c r="O50" s="64"/>
      <c r="P50" s="60"/>
      <c r="Q50" s="61"/>
      <c r="R50" s="61"/>
      <c r="S50" s="61"/>
      <c r="T50" s="62"/>
      <c r="U50" s="63"/>
      <c r="V50" s="61"/>
      <c r="W50" s="61"/>
      <c r="X50" s="61"/>
      <c r="Y50" s="64"/>
      <c r="Z50" s="60"/>
      <c r="AA50" s="61"/>
      <c r="AB50" s="61"/>
      <c r="AC50" s="61"/>
      <c r="AD50" s="62"/>
      <c r="AE50" s="12">
        <f t="shared" si="15"/>
        <v>0</v>
      </c>
      <c r="AF50" s="23">
        <f t="shared" si="16"/>
        <v>0</v>
      </c>
      <c r="AG50" s="24" t="b">
        <f t="shared" si="17"/>
        <v>0</v>
      </c>
      <c r="AH50" s="24">
        <f t="shared" si="18"/>
        <v>0</v>
      </c>
      <c r="AI50" s="24">
        <f t="shared" si="19"/>
        <v>0</v>
      </c>
      <c r="AJ50" s="24" t="b">
        <f t="shared" si="20"/>
        <v>0</v>
      </c>
      <c r="AK50" s="24" t="b">
        <f t="shared" si="21"/>
        <v>0</v>
      </c>
      <c r="AL50" s="24">
        <f t="shared" si="22"/>
        <v>0</v>
      </c>
      <c r="AM50" s="24">
        <f t="shared" si="23"/>
        <v>0</v>
      </c>
      <c r="AN50" s="24" t="b">
        <f t="shared" si="24"/>
        <v>0</v>
      </c>
      <c r="AO50" s="24" t="b">
        <f t="shared" si="25"/>
        <v>0</v>
      </c>
      <c r="AP50" s="24">
        <f t="shared" si="26"/>
        <v>0</v>
      </c>
      <c r="AQ50" s="24">
        <f t="shared" si="27"/>
        <v>0</v>
      </c>
      <c r="AR50" s="24">
        <f t="shared" si="28"/>
        <v>0</v>
      </c>
      <c r="AS50" s="25">
        <f t="shared" si="29"/>
        <v>0</v>
      </c>
    </row>
    <row r="51" spans="1:45" ht="22.5">
      <c r="A51" s="35" t="s">
        <v>111</v>
      </c>
      <c r="B51" s="102" t="s">
        <v>117</v>
      </c>
      <c r="C51" s="84">
        <f>input1!B51</f>
        <v>0</v>
      </c>
      <c r="D51" s="160">
        <f>input1!C51</f>
        <v>0</v>
      </c>
      <c r="E51" s="35">
        <f>input1!D51</f>
        <v>2</v>
      </c>
      <c r="F51" s="60"/>
      <c r="G51" s="61"/>
      <c r="H51" s="61"/>
      <c r="I51" s="61"/>
      <c r="J51" s="62"/>
      <c r="K51" s="63"/>
      <c r="L51" s="61"/>
      <c r="M51" s="61"/>
      <c r="N51" s="61"/>
      <c r="O51" s="64"/>
      <c r="P51" s="60"/>
      <c r="Q51" s="61"/>
      <c r="R51" s="61"/>
      <c r="S51" s="61"/>
      <c r="T51" s="62"/>
      <c r="U51" s="63"/>
      <c r="V51" s="61"/>
      <c r="W51" s="61"/>
      <c r="X51" s="61"/>
      <c r="Y51" s="64"/>
      <c r="Z51" s="60"/>
      <c r="AA51" s="61"/>
      <c r="AB51" s="61"/>
      <c r="AC51" s="61"/>
      <c r="AD51" s="62"/>
      <c r="AE51" s="12">
        <f t="shared" si="15"/>
        <v>0</v>
      </c>
      <c r="AF51" s="23">
        <f t="shared" si="16"/>
        <v>0</v>
      </c>
      <c r="AG51" s="24" t="b">
        <f t="shared" si="17"/>
        <v>0</v>
      </c>
      <c r="AH51" s="24">
        <f t="shared" si="18"/>
        <v>0</v>
      </c>
      <c r="AI51" s="24">
        <f t="shared" si="19"/>
        <v>0</v>
      </c>
      <c r="AJ51" s="24" t="b">
        <f t="shared" si="20"/>
        <v>0</v>
      </c>
      <c r="AK51" s="24" t="b">
        <f t="shared" si="21"/>
        <v>0</v>
      </c>
      <c r="AL51" s="24">
        <f t="shared" si="22"/>
        <v>0</v>
      </c>
      <c r="AM51" s="24">
        <f t="shared" si="23"/>
        <v>0</v>
      </c>
      <c r="AN51" s="24" t="b">
        <f t="shared" si="24"/>
        <v>0</v>
      </c>
      <c r="AO51" s="24" t="b">
        <f t="shared" si="25"/>
        <v>0</v>
      </c>
      <c r="AP51" s="24">
        <f t="shared" si="26"/>
        <v>0</v>
      </c>
      <c r="AQ51" s="24">
        <f t="shared" si="27"/>
        <v>0</v>
      </c>
      <c r="AR51" s="24">
        <f t="shared" si="28"/>
        <v>0</v>
      </c>
      <c r="AS51" s="25">
        <f t="shared" si="29"/>
        <v>0</v>
      </c>
    </row>
    <row r="52" spans="1:45" ht="22.5">
      <c r="A52" s="295" t="s">
        <v>112</v>
      </c>
      <c r="B52" s="296" t="s">
        <v>117</v>
      </c>
      <c r="C52" s="165">
        <f>input1!B52</f>
        <v>0</v>
      </c>
      <c r="D52" s="297">
        <f>input1!C52</f>
        <v>0</v>
      </c>
      <c r="E52" s="295">
        <f>input1!D52</f>
        <v>2</v>
      </c>
      <c r="F52" s="320"/>
      <c r="G52" s="321"/>
      <c r="H52" s="321"/>
      <c r="I52" s="321"/>
      <c r="J52" s="322"/>
      <c r="K52" s="323"/>
      <c r="L52" s="321"/>
      <c r="M52" s="321"/>
      <c r="N52" s="321"/>
      <c r="O52" s="324"/>
      <c r="P52" s="320"/>
      <c r="Q52" s="321"/>
      <c r="R52" s="321"/>
      <c r="S52" s="321"/>
      <c r="T52" s="322"/>
      <c r="U52" s="323"/>
      <c r="V52" s="321"/>
      <c r="W52" s="321"/>
      <c r="X52" s="321"/>
      <c r="Y52" s="324"/>
      <c r="Z52" s="320"/>
      <c r="AA52" s="321"/>
      <c r="AB52" s="321"/>
      <c r="AC52" s="321"/>
      <c r="AD52" s="322"/>
      <c r="AE52" s="12">
        <f t="shared" si="15"/>
        <v>0</v>
      </c>
      <c r="AF52" s="303">
        <f t="shared" si="16"/>
        <v>0</v>
      </c>
      <c r="AG52" s="304" t="b">
        <f t="shared" si="17"/>
        <v>0</v>
      </c>
      <c r="AH52" s="304">
        <f t="shared" si="18"/>
        <v>0</v>
      </c>
      <c r="AI52" s="304">
        <f t="shared" si="19"/>
        <v>0</v>
      </c>
      <c r="AJ52" s="304" t="b">
        <f t="shared" si="20"/>
        <v>0</v>
      </c>
      <c r="AK52" s="304" t="b">
        <f t="shared" si="21"/>
        <v>0</v>
      </c>
      <c r="AL52" s="304">
        <f t="shared" si="22"/>
        <v>0</v>
      </c>
      <c r="AM52" s="304">
        <f t="shared" si="23"/>
        <v>0</v>
      </c>
      <c r="AN52" s="304" t="b">
        <f t="shared" si="24"/>
        <v>0</v>
      </c>
      <c r="AO52" s="304" t="b">
        <f t="shared" si="25"/>
        <v>0</v>
      </c>
      <c r="AP52" s="304">
        <f t="shared" si="26"/>
        <v>0</v>
      </c>
      <c r="AQ52" s="304">
        <f t="shared" si="27"/>
        <v>0</v>
      </c>
      <c r="AR52" s="304">
        <f t="shared" si="28"/>
        <v>0</v>
      </c>
      <c r="AS52" s="305">
        <f t="shared" si="29"/>
        <v>0</v>
      </c>
    </row>
    <row r="53" spans="1:45" ht="22.5">
      <c r="A53" s="140" t="s">
        <v>113</v>
      </c>
      <c r="B53" s="309" t="s">
        <v>117</v>
      </c>
      <c r="C53" s="78">
        <f>input1!B53</f>
        <v>0</v>
      </c>
      <c r="D53" s="158">
        <f>input1!C53</f>
        <v>0</v>
      </c>
      <c r="E53" s="140">
        <f>input1!D53</f>
        <v>2</v>
      </c>
      <c r="F53" s="65"/>
      <c r="G53" s="66"/>
      <c r="H53" s="66"/>
      <c r="I53" s="66"/>
      <c r="J53" s="67"/>
      <c r="K53" s="68"/>
      <c r="L53" s="66"/>
      <c r="M53" s="66"/>
      <c r="N53" s="66"/>
      <c r="O53" s="69"/>
      <c r="P53" s="65"/>
      <c r="Q53" s="66"/>
      <c r="R53" s="66"/>
      <c r="S53" s="66"/>
      <c r="T53" s="67"/>
      <c r="U53" s="68"/>
      <c r="V53" s="66"/>
      <c r="W53" s="66"/>
      <c r="X53" s="66"/>
      <c r="Y53" s="69"/>
      <c r="Z53" s="65"/>
      <c r="AA53" s="66"/>
      <c r="AB53" s="66"/>
      <c r="AC53" s="66"/>
      <c r="AD53" s="67"/>
      <c r="AE53" s="310">
        <f t="shared" si="15"/>
        <v>0</v>
      </c>
      <c r="AF53" s="311">
        <f t="shared" si="16"/>
        <v>0</v>
      </c>
      <c r="AG53" s="26" t="b">
        <f t="shared" si="17"/>
        <v>0</v>
      </c>
      <c r="AH53" s="26">
        <f t="shared" si="18"/>
        <v>0</v>
      </c>
      <c r="AI53" s="26">
        <f t="shared" si="19"/>
        <v>0</v>
      </c>
      <c r="AJ53" s="26" t="b">
        <f t="shared" si="20"/>
        <v>0</v>
      </c>
      <c r="AK53" s="26" t="b">
        <f t="shared" si="21"/>
        <v>0</v>
      </c>
      <c r="AL53" s="26">
        <f t="shared" si="22"/>
        <v>0</v>
      </c>
      <c r="AM53" s="26">
        <f t="shared" si="23"/>
        <v>0</v>
      </c>
      <c r="AN53" s="26" t="b">
        <f t="shared" si="24"/>
        <v>0</v>
      </c>
      <c r="AO53" s="26" t="b">
        <f t="shared" si="25"/>
        <v>0</v>
      </c>
      <c r="AP53" s="26">
        <f t="shared" si="26"/>
        <v>0</v>
      </c>
      <c r="AQ53" s="26">
        <f t="shared" si="27"/>
        <v>0</v>
      </c>
      <c r="AR53" s="26">
        <f t="shared" si="28"/>
        <v>0</v>
      </c>
      <c r="AS53" s="312">
        <f t="shared" si="29"/>
        <v>0</v>
      </c>
    </row>
    <row r="54" spans="1:45" ht="23.25" thickBot="1">
      <c r="A54" s="106" t="s">
        <v>114</v>
      </c>
      <c r="B54" s="313" t="s">
        <v>117</v>
      </c>
      <c r="C54" s="166">
        <f>input1!B54</f>
        <v>0</v>
      </c>
      <c r="D54" s="314">
        <f>input1!C54</f>
        <v>0</v>
      </c>
      <c r="E54" s="106">
        <f>input1!D54</f>
        <v>2</v>
      </c>
      <c r="F54" s="315"/>
      <c r="G54" s="316"/>
      <c r="H54" s="316"/>
      <c r="I54" s="316"/>
      <c r="J54" s="317"/>
      <c r="K54" s="318"/>
      <c r="L54" s="316"/>
      <c r="M54" s="316"/>
      <c r="N54" s="316"/>
      <c r="O54" s="319"/>
      <c r="P54" s="315"/>
      <c r="Q54" s="316"/>
      <c r="R54" s="316"/>
      <c r="S54" s="316"/>
      <c r="T54" s="317"/>
      <c r="U54" s="318"/>
      <c r="V54" s="316"/>
      <c r="W54" s="316"/>
      <c r="X54" s="316"/>
      <c r="Y54" s="319"/>
      <c r="Z54" s="315"/>
      <c r="AA54" s="316"/>
      <c r="AB54" s="316"/>
      <c r="AC54" s="316"/>
      <c r="AD54" s="317"/>
      <c r="AE54" s="87">
        <f t="shared" si="15"/>
        <v>0</v>
      </c>
      <c r="AF54" s="90">
        <f t="shared" si="16"/>
        <v>0</v>
      </c>
      <c r="AG54" s="89" t="b">
        <f t="shared" si="17"/>
        <v>0</v>
      </c>
      <c r="AH54" s="89">
        <f t="shared" si="18"/>
        <v>0</v>
      </c>
      <c r="AI54" s="89">
        <f t="shared" si="19"/>
        <v>0</v>
      </c>
      <c r="AJ54" s="89" t="b">
        <f t="shared" si="20"/>
        <v>0</v>
      </c>
      <c r="AK54" s="89" t="b">
        <f t="shared" si="21"/>
        <v>0</v>
      </c>
      <c r="AL54" s="89">
        <f t="shared" si="22"/>
        <v>0</v>
      </c>
      <c r="AM54" s="89">
        <f t="shared" si="23"/>
        <v>0</v>
      </c>
      <c r="AN54" s="89" t="b">
        <f t="shared" si="24"/>
        <v>0</v>
      </c>
      <c r="AO54" s="89" t="b">
        <f t="shared" si="25"/>
        <v>0</v>
      </c>
      <c r="AP54" s="89">
        <f t="shared" si="26"/>
        <v>0</v>
      </c>
      <c r="AQ54" s="89">
        <f t="shared" si="27"/>
        <v>0</v>
      </c>
      <c r="AR54" s="89">
        <f t="shared" si="28"/>
        <v>0</v>
      </c>
      <c r="AS54" s="91">
        <f t="shared" si="29"/>
        <v>0</v>
      </c>
    </row>
  </sheetData>
  <sheetProtection/>
  <mergeCells count="9">
    <mergeCell ref="AM2:AM4"/>
    <mergeCell ref="AQ2:AQ4"/>
    <mergeCell ref="AS2:AS4"/>
    <mergeCell ref="A3:E3"/>
    <mergeCell ref="A2:E2"/>
    <mergeCell ref="AF2:AF4"/>
    <mergeCell ref="AI2:AI4"/>
    <mergeCell ref="F2:AD2"/>
    <mergeCell ref="F3:AD3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S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8" sqref="G58"/>
    </sheetView>
  </sheetViews>
  <sheetFormatPr defaultColWidth="9.140625" defaultRowHeight="21.75"/>
  <cols>
    <col min="1" max="1" width="4.57421875" style="1" customWidth="1"/>
    <col min="2" max="2" width="5.7109375" style="1" customWidth="1"/>
    <col min="3" max="3" width="7.00390625" style="109" customWidth="1"/>
    <col min="4" max="4" width="26.8515625" style="1" bestFit="1" customWidth="1"/>
    <col min="5" max="5" width="5.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ht="21" thickBot="1">
      <c r="AS1" s="1">
        <v>3</v>
      </c>
    </row>
    <row r="2" spans="1:45" ht="22.5" customHeight="1" thickBot="1">
      <c r="A2" s="367" t="s">
        <v>7</v>
      </c>
      <c r="B2" s="368"/>
      <c r="C2" s="368"/>
      <c r="D2" s="368"/>
      <c r="E2" s="369"/>
      <c r="F2" s="388" t="s">
        <v>15</v>
      </c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90"/>
      <c r="AE2" s="10"/>
      <c r="AF2" s="379" t="s">
        <v>0</v>
      </c>
      <c r="AG2" s="37"/>
      <c r="AH2" s="38"/>
      <c r="AI2" s="382" t="s">
        <v>8</v>
      </c>
      <c r="AJ2" s="39"/>
      <c r="AK2" s="37"/>
      <c r="AL2" s="37"/>
      <c r="AM2" s="385" t="s">
        <v>1</v>
      </c>
      <c r="AN2" s="37"/>
      <c r="AO2" s="37"/>
      <c r="AP2" s="38"/>
      <c r="AQ2" s="382" t="s">
        <v>2</v>
      </c>
      <c r="AR2" s="39"/>
      <c r="AS2" s="376" t="s">
        <v>9</v>
      </c>
    </row>
    <row r="3" spans="1:45" ht="21.75" thickBot="1">
      <c r="A3" s="373" t="str">
        <f>input1!$A$3</f>
        <v>ชั้น ม.../... ครูที่ปรึกษา ......................</v>
      </c>
      <c r="B3" s="374"/>
      <c r="C3" s="374"/>
      <c r="D3" s="374"/>
      <c r="E3" s="375"/>
      <c r="F3" s="373" t="s">
        <v>116</v>
      </c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5"/>
      <c r="AE3" s="11"/>
      <c r="AF3" s="380"/>
      <c r="AG3" s="40"/>
      <c r="AH3" s="41"/>
      <c r="AI3" s="383"/>
      <c r="AJ3" s="42"/>
      <c r="AK3" s="40"/>
      <c r="AL3" s="40"/>
      <c r="AM3" s="386"/>
      <c r="AN3" s="40"/>
      <c r="AO3" s="40"/>
      <c r="AP3" s="41"/>
      <c r="AQ3" s="383"/>
      <c r="AR3" s="42"/>
      <c r="AS3" s="377"/>
    </row>
    <row r="4" spans="1:45" ht="21.75" thickBot="1">
      <c r="A4" s="32" t="s">
        <v>4</v>
      </c>
      <c r="B4" s="33" t="s">
        <v>3</v>
      </c>
      <c r="C4" s="33" t="s">
        <v>80</v>
      </c>
      <c r="D4" s="33" t="s">
        <v>5</v>
      </c>
      <c r="E4" s="34" t="s">
        <v>6</v>
      </c>
      <c r="F4" s="27">
        <v>1</v>
      </c>
      <c r="G4" s="28">
        <v>2</v>
      </c>
      <c r="H4" s="28">
        <v>3</v>
      </c>
      <c r="I4" s="28">
        <v>4</v>
      </c>
      <c r="J4" s="29">
        <v>5</v>
      </c>
      <c r="K4" s="30">
        <v>6</v>
      </c>
      <c r="L4" s="28">
        <v>7</v>
      </c>
      <c r="M4" s="28">
        <v>8</v>
      </c>
      <c r="N4" s="28">
        <v>9</v>
      </c>
      <c r="O4" s="31">
        <v>10</v>
      </c>
      <c r="P4" s="27">
        <v>11</v>
      </c>
      <c r="Q4" s="28">
        <v>12</v>
      </c>
      <c r="R4" s="28">
        <v>13</v>
      </c>
      <c r="S4" s="28">
        <v>14</v>
      </c>
      <c r="T4" s="29">
        <v>15</v>
      </c>
      <c r="U4" s="30">
        <v>16</v>
      </c>
      <c r="V4" s="28">
        <v>17</v>
      </c>
      <c r="W4" s="28">
        <v>18</v>
      </c>
      <c r="X4" s="28">
        <v>19</v>
      </c>
      <c r="Y4" s="31">
        <v>20</v>
      </c>
      <c r="Z4" s="27">
        <v>21</v>
      </c>
      <c r="AA4" s="28">
        <v>22</v>
      </c>
      <c r="AB4" s="28">
        <v>23</v>
      </c>
      <c r="AC4" s="28">
        <v>24</v>
      </c>
      <c r="AD4" s="29">
        <v>25</v>
      </c>
      <c r="AE4" s="11"/>
      <c r="AF4" s="381"/>
      <c r="AG4" s="43"/>
      <c r="AH4" s="44"/>
      <c r="AI4" s="384"/>
      <c r="AJ4" s="45"/>
      <c r="AK4" s="43"/>
      <c r="AL4" s="43"/>
      <c r="AM4" s="387"/>
      <c r="AN4" s="43"/>
      <c r="AO4" s="43"/>
      <c r="AP4" s="44"/>
      <c r="AQ4" s="384"/>
      <c r="AR4" s="45"/>
      <c r="AS4" s="378"/>
    </row>
    <row r="5" spans="1:46" s="4" customFormat="1" ht="18" customHeight="1">
      <c r="A5" s="35" t="s">
        <v>40</v>
      </c>
      <c r="B5" s="101" t="str">
        <f>input2!B5</f>
        <v>1/7</v>
      </c>
      <c r="C5" s="167">
        <f>input1!B5</f>
        <v>15903</v>
      </c>
      <c r="D5" s="103" t="str">
        <f>input1!C5</f>
        <v>เด็กชายตัวอย่าง  เด็กดี</v>
      </c>
      <c r="E5" s="86">
        <f>input1!D5</f>
        <v>1</v>
      </c>
      <c r="F5" s="235">
        <v>2</v>
      </c>
      <c r="G5" s="236">
        <v>1</v>
      </c>
      <c r="H5" s="236">
        <v>0</v>
      </c>
      <c r="I5" s="236">
        <v>2</v>
      </c>
      <c r="J5" s="237">
        <v>1</v>
      </c>
      <c r="K5" s="238">
        <v>1</v>
      </c>
      <c r="L5" s="236">
        <v>2</v>
      </c>
      <c r="M5" s="236">
        <v>1</v>
      </c>
      <c r="N5" s="236">
        <v>2</v>
      </c>
      <c r="O5" s="239">
        <v>0</v>
      </c>
      <c r="P5" s="235">
        <v>1</v>
      </c>
      <c r="Q5" s="236">
        <v>0</v>
      </c>
      <c r="R5" s="236">
        <v>0</v>
      </c>
      <c r="S5" s="236">
        <v>2</v>
      </c>
      <c r="T5" s="237">
        <v>1</v>
      </c>
      <c r="U5" s="238">
        <v>1</v>
      </c>
      <c r="V5" s="236">
        <v>1</v>
      </c>
      <c r="W5" s="236">
        <v>1</v>
      </c>
      <c r="X5" s="236">
        <v>1</v>
      </c>
      <c r="Y5" s="239">
        <v>2</v>
      </c>
      <c r="Z5" s="235">
        <v>1</v>
      </c>
      <c r="AA5" s="236">
        <v>0</v>
      </c>
      <c r="AB5" s="236">
        <v>1</v>
      </c>
      <c r="AC5" s="236">
        <v>0</v>
      </c>
      <c r="AD5" s="237">
        <v>1</v>
      </c>
      <c r="AE5" s="12">
        <f>H5+M5+R5+U5+AC5</f>
        <v>2</v>
      </c>
      <c r="AF5" s="23">
        <f>SUM(H5,M5,R5,U5,AC5)</f>
        <v>2</v>
      </c>
      <c r="AG5" s="24">
        <f>IF(L5=3,1,IF(L5=2,2,IF(L5=1,3)))</f>
        <v>2</v>
      </c>
      <c r="AH5" s="24">
        <f>J5+L5+Q5+W5+AA5</f>
        <v>4</v>
      </c>
      <c r="AI5" s="24">
        <f>SUM(J5,L5,Q5,W5,AA5)</f>
        <v>4</v>
      </c>
      <c r="AJ5" s="24">
        <f>IF(Z5=3,1,IF(Z5=2,2,IF(Z5=1,3)))</f>
        <v>3</v>
      </c>
      <c r="AK5" s="24">
        <f>IF(AD5=3,1,IF(AD5=2,2,IF(AD5=1,3)))</f>
        <v>3</v>
      </c>
      <c r="AL5" s="24">
        <f>G5+O5+T5+Z5+AD5</f>
        <v>4</v>
      </c>
      <c r="AM5" s="24">
        <f>SUM(G5,O5,T5,Z5,AD5)</f>
        <v>4</v>
      </c>
      <c r="AN5" s="24">
        <f>IF(P5=3,1,IF(P5=2,2,IF(P5=1,3)))</f>
        <v>3</v>
      </c>
      <c r="AO5" s="24">
        <f>IF(S5=3,1,IF(S5=2,2,IF(S5=1,3)))</f>
        <v>2</v>
      </c>
      <c r="AP5" s="24">
        <f>K5+P5+S5+X5+AB5</f>
        <v>6</v>
      </c>
      <c r="AQ5" s="24">
        <f>SUM(K5,P5,S5,X5,AB5)</f>
        <v>6</v>
      </c>
      <c r="AR5" s="24">
        <f>F5+I5+N5+V5+Y5</f>
        <v>9</v>
      </c>
      <c r="AS5" s="25">
        <f>SUM(F5,I5,N5,V5,Y5)</f>
        <v>9</v>
      </c>
      <c r="AT5" s="3"/>
    </row>
    <row r="6" spans="1:46" s="4" customFormat="1" ht="18" customHeight="1">
      <c r="A6" s="35" t="s">
        <v>41</v>
      </c>
      <c r="B6" s="101" t="str">
        <f>input2!B6</f>
        <v>.../...</v>
      </c>
      <c r="C6" s="168">
        <f>input1!B6</f>
        <v>0</v>
      </c>
      <c r="D6" s="104">
        <f>input1!C6</f>
        <v>0</v>
      </c>
      <c r="E6" s="35">
        <f>input1!D6</f>
        <v>1</v>
      </c>
      <c r="F6" s="65"/>
      <c r="G6" s="66"/>
      <c r="H6" s="66"/>
      <c r="I6" s="66"/>
      <c r="J6" s="67"/>
      <c r="K6" s="68"/>
      <c r="L6" s="66"/>
      <c r="M6" s="66"/>
      <c r="N6" s="66"/>
      <c r="O6" s="69"/>
      <c r="P6" s="65"/>
      <c r="Q6" s="66"/>
      <c r="R6" s="66"/>
      <c r="S6" s="66"/>
      <c r="T6" s="67"/>
      <c r="U6" s="68"/>
      <c r="V6" s="66"/>
      <c r="W6" s="66"/>
      <c r="X6" s="66"/>
      <c r="Y6" s="69"/>
      <c r="Z6" s="65"/>
      <c r="AA6" s="66"/>
      <c r="AB6" s="66"/>
      <c r="AC6" s="66"/>
      <c r="AD6" s="67"/>
      <c r="AE6" s="12">
        <f aca="true" t="shared" si="0" ref="AE6:AE25">H6+M6+R6+U6+AC6</f>
        <v>0</v>
      </c>
      <c r="AF6" s="23">
        <f aca="true" t="shared" si="1" ref="AF6:AF25">SUM(H6,M6,R6,U6,AC6)</f>
        <v>0</v>
      </c>
      <c r="AG6" s="26" t="b">
        <f>IF(L6=3,1,IF(L6=2,2,IF(L6=1,3)))</f>
        <v>0</v>
      </c>
      <c r="AH6" s="24">
        <f aca="true" t="shared" si="2" ref="AH6:AH25">J6+L6+Q6+W6+AA6</f>
        <v>0</v>
      </c>
      <c r="AI6" s="24">
        <f aca="true" t="shared" si="3" ref="AI6:AI25">SUM(J6,L6,Q6,W6,AA6)</f>
        <v>0</v>
      </c>
      <c r="AJ6" s="26" t="b">
        <f>IF(Z6=3,1,IF(Z6=2,2,IF(Z6=1,3)))</f>
        <v>0</v>
      </c>
      <c r="AK6" s="26" t="b">
        <f>IF(AD6=3,1,IF(AD6=2,2,IF(AD6=1,3)))</f>
        <v>0</v>
      </c>
      <c r="AL6" s="24">
        <f aca="true" t="shared" si="4" ref="AL6:AL25">G6+O6+T6+Z6+AD6</f>
        <v>0</v>
      </c>
      <c r="AM6" s="24">
        <f aca="true" t="shared" si="5" ref="AM6:AM25">SUM(G6,O6,T6,Z6,AD6)</f>
        <v>0</v>
      </c>
      <c r="AN6" s="26" t="b">
        <f>IF(P6=3,1,IF(P6=2,2,IF(P6=1,3)))</f>
        <v>0</v>
      </c>
      <c r="AO6" s="26" t="b">
        <f>IF(S6=3,1,IF(S6=2,2,IF(S6=1,3)))</f>
        <v>0</v>
      </c>
      <c r="AP6" s="24">
        <f aca="true" t="shared" si="6" ref="AP6:AP25">K6+P6+S6+X6+AB6</f>
        <v>0</v>
      </c>
      <c r="AQ6" s="24">
        <f aca="true" t="shared" si="7" ref="AQ6:AQ25">SUM(K6,P6,S6,X6,AB6)</f>
        <v>0</v>
      </c>
      <c r="AR6" s="24">
        <f aca="true" t="shared" si="8" ref="AR6:AR25">F6+I6+N6+V6+Y6</f>
        <v>0</v>
      </c>
      <c r="AS6" s="25">
        <f aca="true" t="shared" si="9" ref="AS6:AS25">SUM(F6,I6,N6,V6,Y6)</f>
        <v>0</v>
      </c>
      <c r="AT6" s="3"/>
    </row>
    <row r="7" spans="1:46" s="4" customFormat="1" ht="18" customHeight="1">
      <c r="A7" s="35" t="s">
        <v>42</v>
      </c>
      <c r="B7" s="101" t="str">
        <f>input2!B7</f>
        <v>.../...</v>
      </c>
      <c r="C7" s="169">
        <f>input1!B7</f>
        <v>0</v>
      </c>
      <c r="D7" s="103">
        <f>input1!C7</f>
        <v>0</v>
      </c>
      <c r="E7" s="35">
        <f>input1!D7</f>
        <v>1</v>
      </c>
      <c r="F7" s="65"/>
      <c r="G7" s="66"/>
      <c r="H7" s="66"/>
      <c r="I7" s="66"/>
      <c r="J7" s="67"/>
      <c r="K7" s="68"/>
      <c r="L7" s="66"/>
      <c r="M7" s="66"/>
      <c r="N7" s="66"/>
      <c r="O7" s="69"/>
      <c r="P7" s="65"/>
      <c r="Q7" s="66"/>
      <c r="R7" s="66"/>
      <c r="S7" s="66"/>
      <c r="T7" s="67"/>
      <c r="U7" s="68"/>
      <c r="V7" s="66"/>
      <c r="W7" s="66"/>
      <c r="X7" s="66"/>
      <c r="Y7" s="69"/>
      <c r="Z7" s="65"/>
      <c r="AA7" s="66"/>
      <c r="AB7" s="66"/>
      <c r="AC7" s="66"/>
      <c r="AD7" s="67"/>
      <c r="AE7" s="12">
        <f t="shared" si="0"/>
        <v>0</v>
      </c>
      <c r="AF7" s="23">
        <f t="shared" si="1"/>
        <v>0</v>
      </c>
      <c r="AG7" s="26" t="b">
        <f>IF(L7=3,1,IF(L7=2,2,IF(L7=1,3)))</f>
        <v>0</v>
      </c>
      <c r="AH7" s="24">
        <f t="shared" si="2"/>
        <v>0</v>
      </c>
      <c r="AI7" s="24">
        <f t="shared" si="3"/>
        <v>0</v>
      </c>
      <c r="AJ7" s="26" t="b">
        <f>IF(Z7=3,1,IF(Z7=2,2,IF(Z7=1,3)))</f>
        <v>0</v>
      </c>
      <c r="AK7" s="26" t="b">
        <f>IF(AD7=3,1,IF(AD7=2,2,IF(AD7=1,3)))</f>
        <v>0</v>
      </c>
      <c r="AL7" s="24">
        <f t="shared" si="4"/>
        <v>0</v>
      </c>
      <c r="AM7" s="24">
        <f t="shared" si="5"/>
        <v>0</v>
      </c>
      <c r="AN7" s="26" t="b">
        <f>IF(P7=3,1,IF(P7=2,2,IF(P7=1,3)))</f>
        <v>0</v>
      </c>
      <c r="AO7" s="26" t="b">
        <f>IF(S7=3,1,IF(S7=2,2,IF(S7=1,3)))</f>
        <v>0</v>
      </c>
      <c r="AP7" s="24">
        <f t="shared" si="6"/>
        <v>0</v>
      </c>
      <c r="AQ7" s="24">
        <f t="shared" si="7"/>
        <v>0</v>
      </c>
      <c r="AR7" s="24">
        <f t="shared" si="8"/>
        <v>0</v>
      </c>
      <c r="AS7" s="25">
        <f t="shared" si="9"/>
        <v>0</v>
      </c>
      <c r="AT7" s="3"/>
    </row>
    <row r="8" spans="1:46" s="4" customFormat="1" ht="18" customHeight="1">
      <c r="A8" s="35" t="s">
        <v>43</v>
      </c>
      <c r="B8" s="101" t="str">
        <f>input2!B8</f>
        <v>.../...</v>
      </c>
      <c r="C8" s="168">
        <f>input1!B8</f>
        <v>0</v>
      </c>
      <c r="D8" s="104">
        <f>input1!C8</f>
        <v>0</v>
      </c>
      <c r="E8" s="35">
        <f>input1!D8</f>
        <v>1</v>
      </c>
      <c r="F8" s="60"/>
      <c r="G8" s="61"/>
      <c r="H8" s="61"/>
      <c r="I8" s="61"/>
      <c r="J8" s="62"/>
      <c r="K8" s="63"/>
      <c r="L8" s="61"/>
      <c r="M8" s="61"/>
      <c r="N8" s="61"/>
      <c r="O8" s="64"/>
      <c r="P8" s="60"/>
      <c r="Q8" s="61"/>
      <c r="R8" s="61"/>
      <c r="S8" s="61"/>
      <c r="T8" s="62"/>
      <c r="U8" s="63"/>
      <c r="V8" s="61"/>
      <c r="W8" s="61"/>
      <c r="X8" s="61"/>
      <c r="Y8" s="64"/>
      <c r="Z8" s="60"/>
      <c r="AA8" s="61"/>
      <c r="AB8" s="61"/>
      <c r="AC8" s="61"/>
      <c r="AD8" s="62"/>
      <c r="AE8" s="12">
        <f t="shared" si="0"/>
        <v>0</v>
      </c>
      <c r="AF8" s="23">
        <f t="shared" si="1"/>
        <v>0</v>
      </c>
      <c r="AG8" s="24" t="b">
        <f aca="true" t="shared" si="10" ref="AG8:AG13">IF(L8=3,1,IF(L8=2,2,IF(L8=1,3)))</f>
        <v>0</v>
      </c>
      <c r="AH8" s="24">
        <f t="shared" si="2"/>
        <v>0</v>
      </c>
      <c r="AI8" s="24">
        <f t="shared" si="3"/>
        <v>0</v>
      </c>
      <c r="AJ8" s="24" t="b">
        <f aca="true" t="shared" si="11" ref="AJ8:AJ13">IF(Z8=3,1,IF(Z8=2,2,IF(Z8=1,3)))</f>
        <v>0</v>
      </c>
      <c r="AK8" s="24" t="b">
        <f aca="true" t="shared" si="12" ref="AK8:AK13">IF(AD8=3,1,IF(AD8=2,2,IF(AD8=1,3)))</f>
        <v>0</v>
      </c>
      <c r="AL8" s="24">
        <f t="shared" si="4"/>
        <v>0</v>
      </c>
      <c r="AM8" s="24">
        <f t="shared" si="5"/>
        <v>0</v>
      </c>
      <c r="AN8" s="24" t="b">
        <f aca="true" t="shared" si="13" ref="AN8:AN13">IF(P8=3,1,IF(P8=2,2,IF(P8=1,3)))</f>
        <v>0</v>
      </c>
      <c r="AO8" s="24" t="b">
        <f aca="true" t="shared" si="14" ref="AO8:AO13">IF(S8=3,1,IF(S8=2,2,IF(S8=1,3)))</f>
        <v>0</v>
      </c>
      <c r="AP8" s="24">
        <f t="shared" si="6"/>
        <v>0</v>
      </c>
      <c r="AQ8" s="24">
        <f t="shared" si="7"/>
        <v>0</v>
      </c>
      <c r="AR8" s="24">
        <f t="shared" si="8"/>
        <v>0</v>
      </c>
      <c r="AS8" s="25">
        <f t="shared" si="9"/>
        <v>0</v>
      </c>
      <c r="AT8" s="3"/>
    </row>
    <row r="9" spans="1:46" s="4" customFormat="1" ht="18" customHeight="1" thickBot="1">
      <c r="A9" s="36" t="s">
        <v>44</v>
      </c>
      <c r="B9" s="107" t="str">
        <f>input2!B9</f>
        <v>.../...</v>
      </c>
      <c r="C9" s="170">
        <f>input1!B9</f>
        <v>0</v>
      </c>
      <c r="D9" s="105">
        <f>input1!C9</f>
        <v>0</v>
      </c>
      <c r="E9" s="36">
        <f>input1!D9</f>
        <v>1</v>
      </c>
      <c r="F9" s="92"/>
      <c r="G9" s="93"/>
      <c r="H9" s="93"/>
      <c r="I9" s="93"/>
      <c r="J9" s="94"/>
      <c r="K9" s="95"/>
      <c r="L9" s="93"/>
      <c r="M9" s="93"/>
      <c r="N9" s="93"/>
      <c r="O9" s="96"/>
      <c r="P9" s="92"/>
      <c r="Q9" s="93"/>
      <c r="R9" s="93"/>
      <c r="S9" s="93"/>
      <c r="T9" s="94"/>
      <c r="U9" s="95"/>
      <c r="V9" s="93"/>
      <c r="W9" s="93"/>
      <c r="X9" s="93"/>
      <c r="Y9" s="96"/>
      <c r="Z9" s="92"/>
      <c r="AA9" s="93"/>
      <c r="AB9" s="93"/>
      <c r="AC9" s="93"/>
      <c r="AD9" s="94"/>
      <c r="AE9" s="87">
        <f t="shared" si="0"/>
        <v>0</v>
      </c>
      <c r="AF9" s="90">
        <f t="shared" si="1"/>
        <v>0</v>
      </c>
      <c r="AG9" s="88" t="b">
        <f t="shared" si="10"/>
        <v>0</v>
      </c>
      <c r="AH9" s="89">
        <f t="shared" si="2"/>
        <v>0</v>
      </c>
      <c r="AI9" s="89">
        <f t="shared" si="3"/>
        <v>0</v>
      </c>
      <c r="AJ9" s="88" t="b">
        <f t="shared" si="11"/>
        <v>0</v>
      </c>
      <c r="AK9" s="88" t="b">
        <f t="shared" si="12"/>
        <v>0</v>
      </c>
      <c r="AL9" s="89">
        <f t="shared" si="4"/>
        <v>0</v>
      </c>
      <c r="AM9" s="89">
        <f t="shared" si="5"/>
        <v>0</v>
      </c>
      <c r="AN9" s="88" t="b">
        <f t="shared" si="13"/>
        <v>0</v>
      </c>
      <c r="AO9" s="88" t="b">
        <f t="shared" si="14"/>
        <v>0</v>
      </c>
      <c r="AP9" s="89">
        <f t="shared" si="6"/>
        <v>0</v>
      </c>
      <c r="AQ9" s="89">
        <f t="shared" si="7"/>
        <v>0</v>
      </c>
      <c r="AR9" s="89">
        <f t="shared" si="8"/>
        <v>0</v>
      </c>
      <c r="AS9" s="91">
        <f t="shared" si="9"/>
        <v>0</v>
      </c>
      <c r="AT9" s="3"/>
    </row>
    <row r="10" spans="1:46" s="4" customFormat="1" ht="18" customHeight="1">
      <c r="A10" s="35" t="s">
        <v>45</v>
      </c>
      <c r="B10" s="101" t="str">
        <f>input2!B10</f>
        <v>.../...</v>
      </c>
      <c r="C10" s="169">
        <f>input1!B10</f>
        <v>0</v>
      </c>
      <c r="D10" s="103">
        <f>input1!C10</f>
        <v>0</v>
      </c>
      <c r="E10" s="35">
        <f>input1!D10</f>
        <v>1</v>
      </c>
      <c r="F10" s="60"/>
      <c r="G10" s="61"/>
      <c r="H10" s="61"/>
      <c r="I10" s="61"/>
      <c r="J10" s="62"/>
      <c r="K10" s="63"/>
      <c r="L10" s="61"/>
      <c r="M10" s="61"/>
      <c r="N10" s="61"/>
      <c r="O10" s="64"/>
      <c r="P10" s="60"/>
      <c r="Q10" s="61"/>
      <c r="R10" s="61"/>
      <c r="S10" s="61"/>
      <c r="T10" s="62"/>
      <c r="U10" s="63"/>
      <c r="V10" s="61"/>
      <c r="W10" s="61"/>
      <c r="X10" s="61"/>
      <c r="Y10" s="64"/>
      <c r="Z10" s="60"/>
      <c r="AA10" s="61"/>
      <c r="AB10" s="61"/>
      <c r="AC10" s="61"/>
      <c r="AD10" s="62"/>
      <c r="AE10" s="12">
        <f t="shared" si="0"/>
        <v>0</v>
      </c>
      <c r="AF10" s="23">
        <f t="shared" si="1"/>
        <v>0</v>
      </c>
      <c r="AG10" s="24" t="b">
        <f t="shared" si="10"/>
        <v>0</v>
      </c>
      <c r="AH10" s="24">
        <f t="shared" si="2"/>
        <v>0</v>
      </c>
      <c r="AI10" s="24">
        <f t="shared" si="3"/>
        <v>0</v>
      </c>
      <c r="AJ10" s="24" t="b">
        <f t="shared" si="11"/>
        <v>0</v>
      </c>
      <c r="AK10" s="24" t="b">
        <f t="shared" si="12"/>
        <v>0</v>
      </c>
      <c r="AL10" s="24">
        <f t="shared" si="4"/>
        <v>0</v>
      </c>
      <c r="AM10" s="24">
        <f t="shared" si="5"/>
        <v>0</v>
      </c>
      <c r="AN10" s="24" t="b">
        <f t="shared" si="13"/>
        <v>0</v>
      </c>
      <c r="AO10" s="24" t="b">
        <f t="shared" si="14"/>
        <v>0</v>
      </c>
      <c r="AP10" s="24">
        <f t="shared" si="6"/>
        <v>0</v>
      </c>
      <c r="AQ10" s="24">
        <f t="shared" si="7"/>
        <v>0</v>
      </c>
      <c r="AR10" s="24">
        <f t="shared" si="8"/>
        <v>0</v>
      </c>
      <c r="AS10" s="25">
        <f t="shared" si="9"/>
        <v>0</v>
      </c>
      <c r="AT10" s="3"/>
    </row>
    <row r="11" spans="1:46" s="4" customFormat="1" ht="18" customHeight="1">
      <c r="A11" s="35" t="s">
        <v>46</v>
      </c>
      <c r="B11" s="101" t="str">
        <f>input2!B11</f>
        <v>.../...</v>
      </c>
      <c r="C11" s="168">
        <f>input1!B11</f>
        <v>0</v>
      </c>
      <c r="D11" s="104">
        <f>input1!C11</f>
        <v>0</v>
      </c>
      <c r="E11" s="35">
        <f>input1!D11</f>
        <v>1</v>
      </c>
      <c r="F11" s="65"/>
      <c r="G11" s="66"/>
      <c r="H11" s="66"/>
      <c r="I11" s="66"/>
      <c r="J11" s="67"/>
      <c r="K11" s="68"/>
      <c r="L11" s="66"/>
      <c r="M11" s="66"/>
      <c r="N11" s="66"/>
      <c r="O11" s="69"/>
      <c r="P11" s="65"/>
      <c r="Q11" s="66"/>
      <c r="R11" s="66"/>
      <c r="S11" s="66"/>
      <c r="T11" s="67"/>
      <c r="U11" s="68"/>
      <c r="V11" s="66"/>
      <c r="W11" s="66"/>
      <c r="X11" s="66"/>
      <c r="Y11" s="69"/>
      <c r="Z11" s="65"/>
      <c r="AA11" s="66"/>
      <c r="AB11" s="66"/>
      <c r="AC11" s="66"/>
      <c r="AD11" s="67"/>
      <c r="AE11" s="12">
        <f t="shared" si="0"/>
        <v>0</v>
      </c>
      <c r="AF11" s="23">
        <f t="shared" si="1"/>
        <v>0</v>
      </c>
      <c r="AG11" s="26" t="b">
        <f t="shared" si="10"/>
        <v>0</v>
      </c>
      <c r="AH11" s="24">
        <f t="shared" si="2"/>
        <v>0</v>
      </c>
      <c r="AI11" s="24">
        <f t="shared" si="3"/>
        <v>0</v>
      </c>
      <c r="AJ11" s="26" t="b">
        <f t="shared" si="11"/>
        <v>0</v>
      </c>
      <c r="AK11" s="26" t="b">
        <f t="shared" si="12"/>
        <v>0</v>
      </c>
      <c r="AL11" s="24">
        <f t="shared" si="4"/>
        <v>0</v>
      </c>
      <c r="AM11" s="24">
        <f t="shared" si="5"/>
        <v>0</v>
      </c>
      <c r="AN11" s="26" t="b">
        <f t="shared" si="13"/>
        <v>0</v>
      </c>
      <c r="AO11" s="26" t="b">
        <f t="shared" si="14"/>
        <v>0</v>
      </c>
      <c r="AP11" s="24">
        <f t="shared" si="6"/>
        <v>0</v>
      </c>
      <c r="AQ11" s="24">
        <f t="shared" si="7"/>
        <v>0</v>
      </c>
      <c r="AR11" s="24">
        <f t="shared" si="8"/>
        <v>0</v>
      </c>
      <c r="AS11" s="25">
        <f t="shared" si="9"/>
        <v>0</v>
      </c>
      <c r="AT11" s="3"/>
    </row>
    <row r="12" spans="1:46" s="4" customFormat="1" ht="18" customHeight="1">
      <c r="A12" s="35" t="s">
        <v>47</v>
      </c>
      <c r="B12" s="101" t="str">
        <f>input2!B12</f>
        <v>.../...</v>
      </c>
      <c r="C12" s="169">
        <f>input1!B12</f>
        <v>0</v>
      </c>
      <c r="D12" s="103">
        <f>input1!C12</f>
        <v>0</v>
      </c>
      <c r="E12" s="35">
        <f>input1!D12</f>
        <v>1</v>
      </c>
      <c r="F12" s="65"/>
      <c r="G12" s="66"/>
      <c r="H12" s="66"/>
      <c r="I12" s="66"/>
      <c r="J12" s="67"/>
      <c r="K12" s="68"/>
      <c r="L12" s="66"/>
      <c r="M12" s="66"/>
      <c r="N12" s="66"/>
      <c r="O12" s="69"/>
      <c r="P12" s="65"/>
      <c r="Q12" s="66"/>
      <c r="R12" s="66"/>
      <c r="S12" s="66"/>
      <c r="T12" s="67"/>
      <c r="U12" s="68"/>
      <c r="V12" s="66"/>
      <c r="W12" s="66"/>
      <c r="X12" s="66"/>
      <c r="Y12" s="69"/>
      <c r="Z12" s="65"/>
      <c r="AA12" s="66"/>
      <c r="AB12" s="66"/>
      <c r="AC12" s="66"/>
      <c r="AD12" s="67"/>
      <c r="AE12" s="12">
        <f t="shared" si="0"/>
        <v>0</v>
      </c>
      <c r="AF12" s="23">
        <f t="shared" si="1"/>
        <v>0</v>
      </c>
      <c r="AG12" s="26" t="b">
        <f t="shared" si="10"/>
        <v>0</v>
      </c>
      <c r="AH12" s="24">
        <f t="shared" si="2"/>
        <v>0</v>
      </c>
      <c r="AI12" s="24">
        <f t="shared" si="3"/>
        <v>0</v>
      </c>
      <c r="AJ12" s="26" t="b">
        <f t="shared" si="11"/>
        <v>0</v>
      </c>
      <c r="AK12" s="26" t="b">
        <f t="shared" si="12"/>
        <v>0</v>
      </c>
      <c r="AL12" s="24">
        <f t="shared" si="4"/>
        <v>0</v>
      </c>
      <c r="AM12" s="24">
        <f t="shared" si="5"/>
        <v>0</v>
      </c>
      <c r="AN12" s="26" t="b">
        <f t="shared" si="13"/>
        <v>0</v>
      </c>
      <c r="AO12" s="26" t="b">
        <f t="shared" si="14"/>
        <v>0</v>
      </c>
      <c r="AP12" s="24">
        <f t="shared" si="6"/>
        <v>0</v>
      </c>
      <c r="AQ12" s="24">
        <f t="shared" si="7"/>
        <v>0</v>
      </c>
      <c r="AR12" s="24">
        <f t="shared" si="8"/>
        <v>0</v>
      </c>
      <c r="AS12" s="25">
        <f t="shared" si="9"/>
        <v>0</v>
      </c>
      <c r="AT12" s="3"/>
    </row>
    <row r="13" spans="1:46" s="4" customFormat="1" ht="18" customHeight="1">
      <c r="A13" s="35" t="s">
        <v>48</v>
      </c>
      <c r="B13" s="101" t="str">
        <f>input2!B13</f>
        <v>.../...</v>
      </c>
      <c r="C13" s="168">
        <f>input1!B13</f>
        <v>0</v>
      </c>
      <c r="D13" s="104">
        <f>input1!C13</f>
        <v>0</v>
      </c>
      <c r="E13" s="35">
        <f>input1!D13</f>
        <v>1</v>
      </c>
      <c r="F13" s="60"/>
      <c r="G13" s="61"/>
      <c r="H13" s="61"/>
      <c r="I13" s="61"/>
      <c r="J13" s="62"/>
      <c r="K13" s="63"/>
      <c r="L13" s="61"/>
      <c r="M13" s="61"/>
      <c r="N13" s="61"/>
      <c r="O13" s="64"/>
      <c r="P13" s="60"/>
      <c r="Q13" s="61"/>
      <c r="R13" s="61"/>
      <c r="S13" s="61"/>
      <c r="T13" s="62"/>
      <c r="U13" s="63"/>
      <c r="V13" s="61"/>
      <c r="W13" s="61"/>
      <c r="X13" s="61"/>
      <c r="Y13" s="64"/>
      <c r="Z13" s="60"/>
      <c r="AA13" s="61"/>
      <c r="AB13" s="61"/>
      <c r="AC13" s="61"/>
      <c r="AD13" s="62"/>
      <c r="AE13" s="12">
        <f t="shared" si="0"/>
        <v>0</v>
      </c>
      <c r="AF13" s="23">
        <f t="shared" si="1"/>
        <v>0</v>
      </c>
      <c r="AG13" s="24" t="b">
        <f t="shared" si="10"/>
        <v>0</v>
      </c>
      <c r="AH13" s="24">
        <f t="shared" si="2"/>
        <v>0</v>
      </c>
      <c r="AI13" s="24">
        <f t="shared" si="3"/>
        <v>0</v>
      </c>
      <c r="AJ13" s="24" t="b">
        <f t="shared" si="11"/>
        <v>0</v>
      </c>
      <c r="AK13" s="24" t="b">
        <f t="shared" si="12"/>
        <v>0</v>
      </c>
      <c r="AL13" s="24">
        <f t="shared" si="4"/>
        <v>0</v>
      </c>
      <c r="AM13" s="24">
        <f t="shared" si="5"/>
        <v>0</v>
      </c>
      <c r="AN13" s="24" t="b">
        <f t="shared" si="13"/>
        <v>0</v>
      </c>
      <c r="AO13" s="24" t="b">
        <f t="shared" si="14"/>
        <v>0</v>
      </c>
      <c r="AP13" s="24">
        <f t="shared" si="6"/>
        <v>0</v>
      </c>
      <c r="AQ13" s="24">
        <f t="shared" si="7"/>
        <v>0</v>
      </c>
      <c r="AR13" s="24">
        <f t="shared" si="8"/>
        <v>0</v>
      </c>
      <c r="AS13" s="25">
        <f t="shared" si="9"/>
        <v>0</v>
      </c>
      <c r="AT13" s="3"/>
    </row>
    <row r="14" spans="1:46" s="4" customFormat="1" ht="18" customHeight="1" thickBot="1">
      <c r="A14" s="36" t="s">
        <v>49</v>
      </c>
      <c r="B14" s="107" t="str">
        <f>input2!B14</f>
        <v>.../...</v>
      </c>
      <c r="C14" s="170">
        <f>input1!B14</f>
        <v>0</v>
      </c>
      <c r="D14" s="105">
        <f>input1!C14</f>
        <v>0</v>
      </c>
      <c r="E14" s="36">
        <f>input1!D14</f>
        <v>1</v>
      </c>
      <c r="F14" s="92"/>
      <c r="G14" s="93"/>
      <c r="H14" s="93"/>
      <c r="I14" s="93"/>
      <c r="J14" s="94"/>
      <c r="K14" s="95"/>
      <c r="L14" s="93"/>
      <c r="M14" s="93"/>
      <c r="N14" s="93"/>
      <c r="O14" s="96"/>
      <c r="P14" s="92"/>
      <c r="Q14" s="93"/>
      <c r="R14" s="93"/>
      <c r="S14" s="93"/>
      <c r="T14" s="94"/>
      <c r="U14" s="95"/>
      <c r="V14" s="93"/>
      <c r="W14" s="93"/>
      <c r="X14" s="93"/>
      <c r="Y14" s="96"/>
      <c r="Z14" s="92"/>
      <c r="AA14" s="93"/>
      <c r="AB14" s="93"/>
      <c r="AC14" s="93"/>
      <c r="AD14" s="94"/>
      <c r="AE14" s="87">
        <f t="shared" si="0"/>
        <v>0</v>
      </c>
      <c r="AF14" s="90">
        <f t="shared" si="1"/>
        <v>0</v>
      </c>
      <c r="AG14" s="88" t="b">
        <f aca="true" t="shared" si="15" ref="AG14:AG23">IF(L14=3,1,IF(L14=2,2,IF(L14=1,3)))</f>
        <v>0</v>
      </c>
      <c r="AH14" s="89">
        <f t="shared" si="2"/>
        <v>0</v>
      </c>
      <c r="AI14" s="89">
        <f t="shared" si="3"/>
        <v>0</v>
      </c>
      <c r="AJ14" s="88" t="b">
        <f aca="true" t="shared" si="16" ref="AJ14:AJ23">IF(Z14=3,1,IF(Z14=2,2,IF(Z14=1,3)))</f>
        <v>0</v>
      </c>
      <c r="AK14" s="88" t="b">
        <f aca="true" t="shared" si="17" ref="AK14:AK23">IF(AD14=3,1,IF(AD14=2,2,IF(AD14=1,3)))</f>
        <v>0</v>
      </c>
      <c r="AL14" s="89">
        <f t="shared" si="4"/>
        <v>0</v>
      </c>
      <c r="AM14" s="89">
        <f t="shared" si="5"/>
        <v>0</v>
      </c>
      <c r="AN14" s="88" t="b">
        <f aca="true" t="shared" si="18" ref="AN14:AN23">IF(P14=3,1,IF(P14=2,2,IF(P14=1,3)))</f>
        <v>0</v>
      </c>
      <c r="AO14" s="88" t="b">
        <f aca="true" t="shared" si="19" ref="AO14:AO23">IF(S14=3,1,IF(S14=2,2,IF(S14=1,3)))</f>
        <v>0</v>
      </c>
      <c r="AP14" s="89">
        <f t="shared" si="6"/>
        <v>0</v>
      </c>
      <c r="AQ14" s="89">
        <f t="shared" si="7"/>
        <v>0</v>
      </c>
      <c r="AR14" s="89">
        <f t="shared" si="8"/>
        <v>0</v>
      </c>
      <c r="AS14" s="91">
        <f t="shared" si="9"/>
        <v>0</v>
      </c>
      <c r="AT14" s="3"/>
    </row>
    <row r="15" spans="1:46" s="4" customFormat="1" ht="18" customHeight="1">
      <c r="A15" s="35" t="s">
        <v>50</v>
      </c>
      <c r="B15" s="101" t="str">
        <f>input2!B15</f>
        <v>.../...</v>
      </c>
      <c r="C15" s="169">
        <f>input1!B15</f>
        <v>0</v>
      </c>
      <c r="D15" s="103">
        <f>input1!C15</f>
        <v>0</v>
      </c>
      <c r="E15" s="35">
        <f>input1!D15</f>
        <v>2</v>
      </c>
      <c r="F15" s="60"/>
      <c r="G15" s="61"/>
      <c r="H15" s="61"/>
      <c r="I15" s="61"/>
      <c r="J15" s="62"/>
      <c r="K15" s="63"/>
      <c r="L15" s="61"/>
      <c r="M15" s="61"/>
      <c r="N15" s="61"/>
      <c r="O15" s="64"/>
      <c r="P15" s="60"/>
      <c r="Q15" s="61"/>
      <c r="R15" s="61"/>
      <c r="S15" s="61"/>
      <c r="T15" s="62"/>
      <c r="U15" s="63"/>
      <c r="V15" s="61"/>
      <c r="W15" s="61"/>
      <c r="X15" s="61"/>
      <c r="Y15" s="64"/>
      <c r="Z15" s="60"/>
      <c r="AA15" s="61"/>
      <c r="AB15" s="61"/>
      <c r="AC15" s="61"/>
      <c r="AD15" s="62"/>
      <c r="AE15" s="12">
        <f t="shared" si="0"/>
        <v>0</v>
      </c>
      <c r="AF15" s="23">
        <f t="shared" si="1"/>
        <v>0</v>
      </c>
      <c r="AG15" s="24" t="b">
        <f t="shared" si="15"/>
        <v>0</v>
      </c>
      <c r="AH15" s="24">
        <f t="shared" si="2"/>
        <v>0</v>
      </c>
      <c r="AI15" s="24">
        <f t="shared" si="3"/>
        <v>0</v>
      </c>
      <c r="AJ15" s="24" t="b">
        <f t="shared" si="16"/>
        <v>0</v>
      </c>
      <c r="AK15" s="24" t="b">
        <f t="shared" si="17"/>
        <v>0</v>
      </c>
      <c r="AL15" s="24">
        <f t="shared" si="4"/>
        <v>0</v>
      </c>
      <c r="AM15" s="24">
        <f t="shared" si="5"/>
        <v>0</v>
      </c>
      <c r="AN15" s="24" t="b">
        <f t="shared" si="18"/>
        <v>0</v>
      </c>
      <c r="AO15" s="24" t="b">
        <f t="shared" si="19"/>
        <v>0</v>
      </c>
      <c r="AP15" s="24">
        <f t="shared" si="6"/>
        <v>0</v>
      </c>
      <c r="AQ15" s="24">
        <f t="shared" si="7"/>
        <v>0</v>
      </c>
      <c r="AR15" s="24">
        <f t="shared" si="8"/>
        <v>0</v>
      </c>
      <c r="AS15" s="25">
        <f t="shared" si="9"/>
        <v>0</v>
      </c>
      <c r="AT15" s="3"/>
    </row>
    <row r="16" spans="1:46" s="4" customFormat="1" ht="18" customHeight="1">
      <c r="A16" s="35" t="s">
        <v>51</v>
      </c>
      <c r="B16" s="101" t="str">
        <f>input2!B16</f>
        <v>.../...</v>
      </c>
      <c r="C16" s="168">
        <f>input1!B16</f>
        <v>0</v>
      </c>
      <c r="D16" s="104">
        <f>input1!C16</f>
        <v>0</v>
      </c>
      <c r="E16" s="35">
        <f>input1!D16</f>
        <v>2</v>
      </c>
      <c r="F16" s="65"/>
      <c r="G16" s="66"/>
      <c r="H16" s="66"/>
      <c r="I16" s="66"/>
      <c r="J16" s="67"/>
      <c r="K16" s="68"/>
      <c r="L16" s="66"/>
      <c r="M16" s="66"/>
      <c r="N16" s="66"/>
      <c r="O16" s="69"/>
      <c r="P16" s="65"/>
      <c r="Q16" s="66"/>
      <c r="R16" s="66"/>
      <c r="S16" s="66"/>
      <c r="T16" s="67"/>
      <c r="U16" s="68"/>
      <c r="V16" s="66"/>
      <c r="W16" s="66"/>
      <c r="X16" s="66"/>
      <c r="Y16" s="69"/>
      <c r="Z16" s="65"/>
      <c r="AA16" s="66"/>
      <c r="AB16" s="66"/>
      <c r="AC16" s="66"/>
      <c r="AD16" s="67"/>
      <c r="AE16" s="12">
        <f t="shared" si="0"/>
        <v>0</v>
      </c>
      <c r="AF16" s="23">
        <f t="shared" si="1"/>
        <v>0</v>
      </c>
      <c r="AG16" s="26" t="b">
        <f t="shared" si="15"/>
        <v>0</v>
      </c>
      <c r="AH16" s="24">
        <f t="shared" si="2"/>
        <v>0</v>
      </c>
      <c r="AI16" s="24">
        <f t="shared" si="3"/>
        <v>0</v>
      </c>
      <c r="AJ16" s="26" t="b">
        <f t="shared" si="16"/>
        <v>0</v>
      </c>
      <c r="AK16" s="26" t="b">
        <f t="shared" si="17"/>
        <v>0</v>
      </c>
      <c r="AL16" s="24">
        <f t="shared" si="4"/>
        <v>0</v>
      </c>
      <c r="AM16" s="24">
        <f t="shared" si="5"/>
        <v>0</v>
      </c>
      <c r="AN16" s="26" t="b">
        <f t="shared" si="18"/>
        <v>0</v>
      </c>
      <c r="AO16" s="26" t="b">
        <f t="shared" si="19"/>
        <v>0</v>
      </c>
      <c r="AP16" s="24">
        <f t="shared" si="6"/>
        <v>0</v>
      </c>
      <c r="AQ16" s="24">
        <f t="shared" si="7"/>
        <v>0</v>
      </c>
      <c r="AR16" s="24">
        <f t="shared" si="8"/>
        <v>0</v>
      </c>
      <c r="AS16" s="25">
        <f t="shared" si="9"/>
        <v>0</v>
      </c>
      <c r="AT16" s="3"/>
    </row>
    <row r="17" spans="1:46" s="4" customFormat="1" ht="18" customHeight="1">
      <c r="A17" s="35" t="s">
        <v>52</v>
      </c>
      <c r="B17" s="101" t="str">
        <f>input2!B17</f>
        <v>.../...</v>
      </c>
      <c r="C17" s="169">
        <f>input1!B17</f>
        <v>0</v>
      </c>
      <c r="D17" s="103">
        <f>input1!C17</f>
        <v>0</v>
      </c>
      <c r="E17" s="35">
        <f>input1!D17</f>
        <v>2</v>
      </c>
      <c r="F17" s="65"/>
      <c r="G17" s="66"/>
      <c r="H17" s="66"/>
      <c r="I17" s="66"/>
      <c r="J17" s="67"/>
      <c r="K17" s="68"/>
      <c r="L17" s="66"/>
      <c r="M17" s="66"/>
      <c r="N17" s="66"/>
      <c r="O17" s="69"/>
      <c r="P17" s="65"/>
      <c r="Q17" s="66"/>
      <c r="R17" s="66"/>
      <c r="S17" s="66"/>
      <c r="T17" s="67"/>
      <c r="U17" s="68"/>
      <c r="V17" s="66"/>
      <c r="W17" s="66"/>
      <c r="X17" s="66"/>
      <c r="Y17" s="69"/>
      <c r="Z17" s="65"/>
      <c r="AA17" s="66"/>
      <c r="AB17" s="66"/>
      <c r="AC17" s="66"/>
      <c r="AD17" s="67"/>
      <c r="AE17" s="12">
        <f t="shared" si="0"/>
        <v>0</v>
      </c>
      <c r="AF17" s="23">
        <f t="shared" si="1"/>
        <v>0</v>
      </c>
      <c r="AG17" s="26" t="b">
        <f t="shared" si="15"/>
        <v>0</v>
      </c>
      <c r="AH17" s="24">
        <f t="shared" si="2"/>
        <v>0</v>
      </c>
      <c r="AI17" s="24">
        <f t="shared" si="3"/>
        <v>0</v>
      </c>
      <c r="AJ17" s="26" t="b">
        <f t="shared" si="16"/>
        <v>0</v>
      </c>
      <c r="AK17" s="26" t="b">
        <f t="shared" si="17"/>
        <v>0</v>
      </c>
      <c r="AL17" s="24">
        <f t="shared" si="4"/>
        <v>0</v>
      </c>
      <c r="AM17" s="24">
        <f t="shared" si="5"/>
        <v>0</v>
      </c>
      <c r="AN17" s="26" t="b">
        <f t="shared" si="18"/>
        <v>0</v>
      </c>
      <c r="AO17" s="26" t="b">
        <f t="shared" si="19"/>
        <v>0</v>
      </c>
      <c r="AP17" s="24">
        <f t="shared" si="6"/>
        <v>0</v>
      </c>
      <c r="AQ17" s="24">
        <f t="shared" si="7"/>
        <v>0</v>
      </c>
      <c r="AR17" s="24">
        <f t="shared" si="8"/>
        <v>0</v>
      </c>
      <c r="AS17" s="25">
        <f t="shared" si="9"/>
        <v>0</v>
      </c>
      <c r="AT17" s="3"/>
    </row>
    <row r="18" spans="1:46" s="4" customFormat="1" ht="18" customHeight="1">
      <c r="A18" s="35" t="s">
        <v>53</v>
      </c>
      <c r="B18" s="101" t="str">
        <f>input2!B18</f>
        <v>.../...</v>
      </c>
      <c r="C18" s="168">
        <f>input1!B18</f>
        <v>0</v>
      </c>
      <c r="D18" s="104">
        <f>input1!C18</f>
        <v>0</v>
      </c>
      <c r="E18" s="35">
        <f>input1!D18</f>
        <v>2</v>
      </c>
      <c r="F18" s="60"/>
      <c r="G18" s="61"/>
      <c r="H18" s="61"/>
      <c r="I18" s="61"/>
      <c r="J18" s="62"/>
      <c r="K18" s="63"/>
      <c r="L18" s="61"/>
      <c r="M18" s="61"/>
      <c r="N18" s="61"/>
      <c r="O18" s="64"/>
      <c r="P18" s="60"/>
      <c r="Q18" s="61"/>
      <c r="R18" s="61"/>
      <c r="S18" s="61"/>
      <c r="T18" s="62"/>
      <c r="U18" s="63"/>
      <c r="V18" s="61"/>
      <c r="W18" s="61"/>
      <c r="X18" s="61"/>
      <c r="Y18" s="64"/>
      <c r="Z18" s="60"/>
      <c r="AA18" s="61"/>
      <c r="AB18" s="61"/>
      <c r="AC18" s="61"/>
      <c r="AD18" s="62"/>
      <c r="AE18" s="12">
        <f t="shared" si="0"/>
        <v>0</v>
      </c>
      <c r="AF18" s="23">
        <f t="shared" si="1"/>
        <v>0</v>
      </c>
      <c r="AG18" s="24" t="b">
        <f>IF(L18=3,1,IF(L18=2,2,IF(L18=1,3)))</f>
        <v>0</v>
      </c>
      <c r="AH18" s="24">
        <f t="shared" si="2"/>
        <v>0</v>
      </c>
      <c r="AI18" s="24">
        <f t="shared" si="3"/>
        <v>0</v>
      </c>
      <c r="AJ18" s="24" t="b">
        <f>IF(Z18=3,1,IF(Z18=2,2,IF(Z18=1,3)))</f>
        <v>0</v>
      </c>
      <c r="AK18" s="24" t="b">
        <f>IF(AD18=3,1,IF(AD18=2,2,IF(AD18=1,3)))</f>
        <v>0</v>
      </c>
      <c r="AL18" s="24">
        <f t="shared" si="4"/>
        <v>0</v>
      </c>
      <c r="AM18" s="24">
        <f t="shared" si="5"/>
        <v>0</v>
      </c>
      <c r="AN18" s="24" t="b">
        <f>IF(P18=3,1,IF(P18=2,2,IF(P18=1,3)))</f>
        <v>0</v>
      </c>
      <c r="AO18" s="24" t="b">
        <f>IF(S18=3,1,IF(S18=2,2,IF(S18=1,3)))</f>
        <v>0</v>
      </c>
      <c r="AP18" s="24">
        <f t="shared" si="6"/>
        <v>0</v>
      </c>
      <c r="AQ18" s="24">
        <f t="shared" si="7"/>
        <v>0</v>
      </c>
      <c r="AR18" s="24">
        <f t="shared" si="8"/>
        <v>0</v>
      </c>
      <c r="AS18" s="25">
        <f t="shared" si="9"/>
        <v>0</v>
      </c>
      <c r="AT18" s="3"/>
    </row>
    <row r="19" spans="1:46" s="4" customFormat="1" ht="18" customHeight="1" thickBot="1">
      <c r="A19" s="36" t="s">
        <v>54</v>
      </c>
      <c r="B19" s="107" t="str">
        <f>input2!B19</f>
        <v>.../...</v>
      </c>
      <c r="C19" s="170">
        <f>input1!B19</f>
        <v>0</v>
      </c>
      <c r="D19" s="105">
        <f>input1!C19</f>
        <v>0</v>
      </c>
      <c r="E19" s="36">
        <f>input1!D19</f>
        <v>2</v>
      </c>
      <c r="F19" s="92"/>
      <c r="G19" s="93"/>
      <c r="H19" s="93"/>
      <c r="I19" s="93"/>
      <c r="J19" s="94"/>
      <c r="K19" s="95"/>
      <c r="L19" s="93"/>
      <c r="M19" s="93"/>
      <c r="N19" s="93"/>
      <c r="O19" s="96"/>
      <c r="P19" s="92"/>
      <c r="Q19" s="93"/>
      <c r="R19" s="93"/>
      <c r="S19" s="93"/>
      <c r="T19" s="94"/>
      <c r="U19" s="95"/>
      <c r="V19" s="93"/>
      <c r="W19" s="93"/>
      <c r="X19" s="93"/>
      <c r="Y19" s="96"/>
      <c r="Z19" s="92"/>
      <c r="AA19" s="93"/>
      <c r="AB19" s="93"/>
      <c r="AC19" s="93"/>
      <c r="AD19" s="94"/>
      <c r="AE19" s="87">
        <f t="shared" si="0"/>
        <v>0</v>
      </c>
      <c r="AF19" s="90">
        <f t="shared" si="1"/>
        <v>0</v>
      </c>
      <c r="AG19" s="88" t="b">
        <f t="shared" si="15"/>
        <v>0</v>
      </c>
      <c r="AH19" s="89">
        <f t="shared" si="2"/>
        <v>0</v>
      </c>
      <c r="AI19" s="89">
        <f t="shared" si="3"/>
        <v>0</v>
      </c>
      <c r="AJ19" s="88" t="b">
        <f t="shared" si="16"/>
        <v>0</v>
      </c>
      <c r="AK19" s="88" t="b">
        <f t="shared" si="17"/>
        <v>0</v>
      </c>
      <c r="AL19" s="89">
        <f t="shared" si="4"/>
        <v>0</v>
      </c>
      <c r="AM19" s="89">
        <f t="shared" si="5"/>
        <v>0</v>
      </c>
      <c r="AN19" s="88" t="b">
        <f t="shared" si="18"/>
        <v>0</v>
      </c>
      <c r="AO19" s="88" t="b">
        <f t="shared" si="19"/>
        <v>0</v>
      </c>
      <c r="AP19" s="89">
        <f t="shared" si="6"/>
        <v>0</v>
      </c>
      <c r="AQ19" s="89">
        <f t="shared" si="7"/>
        <v>0</v>
      </c>
      <c r="AR19" s="89">
        <f t="shared" si="8"/>
        <v>0</v>
      </c>
      <c r="AS19" s="91">
        <f t="shared" si="9"/>
        <v>0</v>
      </c>
      <c r="AT19" s="3"/>
    </row>
    <row r="20" spans="1:46" s="4" customFormat="1" ht="18" customHeight="1">
      <c r="A20" s="35" t="s">
        <v>55</v>
      </c>
      <c r="B20" s="101" t="str">
        <f>input2!B20</f>
        <v>.../...</v>
      </c>
      <c r="C20" s="169">
        <f>input1!B20</f>
        <v>0</v>
      </c>
      <c r="D20" s="103">
        <f>input1!C20</f>
        <v>0</v>
      </c>
      <c r="E20" s="35">
        <f>input1!D20</f>
        <v>2</v>
      </c>
      <c r="F20" s="60"/>
      <c r="G20" s="61"/>
      <c r="H20" s="61"/>
      <c r="I20" s="61"/>
      <c r="J20" s="62"/>
      <c r="K20" s="63"/>
      <c r="L20" s="61"/>
      <c r="M20" s="61"/>
      <c r="N20" s="61"/>
      <c r="O20" s="64"/>
      <c r="P20" s="60"/>
      <c r="Q20" s="61"/>
      <c r="R20" s="61"/>
      <c r="S20" s="61"/>
      <c r="T20" s="62"/>
      <c r="U20" s="63"/>
      <c r="V20" s="61"/>
      <c r="W20" s="61"/>
      <c r="X20" s="61"/>
      <c r="Y20" s="64"/>
      <c r="Z20" s="60"/>
      <c r="AA20" s="61"/>
      <c r="AB20" s="61"/>
      <c r="AC20" s="61"/>
      <c r="AD20" s="62"/>
      <c r="AE20" s="12">
        <f t="shared" si="0"/>
        <v>0</v>
      </c>
      <c r="AF20" s="23">
        <f t="shared" si="1"/>
        <v>0</v>
      </c>
      <c r="AG20" s="24" t="b">
        <f t="shared" si="15"/>
        <v>0</v>
      </c>
      <c r="AH20" s="24">
        <f t="shared" si="2"/>
        <v>0</v>
      </c>
      <c r="AI20" s="24">
        <f t="shared" si="3"/>
        <v>0</v>
      </c>
      <c r="AJ20" s="24" t="b">
        <f t="shared" si="16"/>
        <v>0</v>
      </c>
      <c r="AK20" s="24" t="b">
        <f t="shared" si="17"/>
        <v>0</v>
      </c>
      <c r="AL20" s="24">
        <f t="shared" si="4"/>
        <v>0</v>
      </c>
      <c r="AM20" s="24">
        <f t="shared" si="5"/>
        <v>0</v>
      </c>
      <c r="AN20" s="24" t="b">
        <f t="shared" si="18"/>
        <v>0</v>
      </c>
      <c r="AO20" s="24" t="b">
        <f t="shared" si="19"/>
        <v>0</v>
      </c>
      <c r="AP20" s="24">
        <f t="shared" si="6"/>
        <v>0</v>
      </c>
      <c r="AQ20" s="24">
        <f t="shared" si="7"/>
        <v>0</v>
      </c>
      <c r="AR20" s="24">
        <f t="shared" si="8"/>
        <v>0</v>
      </c>
      <c r="AS20" s="25">
        <f t="shared" si="9"/>
        <v>0</v>
      </c>
      <c r="AT20" s="3"/>
    </row>
    <row r="21" spans="1:71" s="4" customFormat="1" ht="18" customHeight="1">
      <c r="A21" s="35" t="s">
        <v>10</v>
      </c>
      <c r="B21" s="101" t="str">
        <f>input2!B21</f>
        <v>.../...</v>
      </c>
      <c r="C21" s="168">
        <f>input1!B21</f>
        <v>0</v>
      </c>
      <c r="D21" s="104">
        <f>input1!C21</f>
        <v>0</v>
      </c>
      <c r="E21" s="35">
        <f>input1!D21</f>
        <v>2</v>
      </c>
      <c r="F21" s="65"/>
      <c r="G21" s="66"/>
      <c r="H21" s="66"/>
      <c r="I21" s="66"/>
      <c r="J21" s="67"/>
      <c r="K21" s="68"/>
      <c r="L21" s="66"/>
      <c r="M21" s="66"/>
      <c r="N21" s="66"/>
      <c r="O21" s="69"/>
      <c r="P21" s="65"/>
      <c r="Q21" s="66"/>
      <c r="R21" s="66"/>
      <c r="S21" s="66"/>
      <c r="T21" s="67"/>
      <c r="U21" s="68"/>
      <c r="V21" s="66"/>
      <c r="W21" s="66"/>
      <c r="X21" s="66"/>
      <c r="Y21" s="69"/>
      <c r="Z21" s="65"/>
      <c r="AA21" s="66"/>
      <c r="AB21" s="66"/>
      <c r="AC21" s="66"/>
      <c r="AD21" s="67"/>
      <c r="AE21" s="12">
        <f t="shared" si="0"/>
        <v>0</v>
      </c>
      <c r="AF21" s="23">
        <f t="shared" si="1"/>
        <v>0</v>
      </c>
      <c r="AG21" s="26" t="b">
        <f>IF(L21=3,1,IF(L21=2,2,IF(L21=1,3)))</f>
        <v>0</v>
      </c>
      <c r="AH21" s="24">
        <f t="shared" si="2"/>
        <v>0</v>
      </c>
      <c r="AI21" s="24">
        <f t="shared" si="3"/>
        <v>0</v>
      </c>
      <c r="AJ21" s="26" t="b">
        <f>IF(Z21=3,1,IF(Z21=2,2,IF(Z21=1,3)))</f>
        <v>0</v>
      </c>
      <c r="AK21" s="26" t="b">
        <f>IF(AD21=3,1,IF(AD21=2,2,IF(AD21=1,3)))</f>
        <v>0</v>
      </c>
      <c r="AL21" s="24">
        <f t="shared" si="4"/>
        <v>0</v>
      </c>
      <c r="AM21" s="24">
        <f t="shared" si="5"/>
        <v>0</v>
      </c>
      <c r="AN21" s="26" t="b">
        <f>IF(P21=3,1,IF(P21=2,2,IF(P21=1,3)))</f>
        <v>0</v>
      </c>
      <c r="AO21" s="26" t="b">
        <f>IF(S21=3,1,IF(S21=2,2,IF(S21=1,3)))</f>
        <v>0</v>
      </c>
      <c r="AP21" s="24">
        <f t="shared" si="6"/>
        <v>0</v>
      </c>
      <c r="AQ21" s="24">
        <f t="shared" si="7"/>
        <v>0</v>
      </c>
      <c r="AR21" s="24">
        <f t="shared" si="8"/>
        <v>0</v>
      </c>
      <c r="AS21" s="25">
        <f t="shared" si="9"/>
        <v>0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s="4" customFormat="1" ht="18" customHeight="1">
      <c r="A22" s="35" t="s">
        <v>11</v>
      </c>
      <c r="B22" s="101" t="str">
        <f>input2!B22</f>
        <v>.../...</v>
      </c>
      <c r="C22" s="169">
        <f>input1!B22</f>
        <v>0</v>
      </c>
      <c r="D22" s="103">
        <f>input1!C22</f>
        <v>0</v>
      </c>
      <c r="E22" s="35">
        <f>input1!D22</f>
        <v>2</v>
      </c>
      <c r="F22" s="65"/>
      <c r="G22" s="66"/>
      <c r="H22" s="66"/>
      <c r="I22" s="66"/>
      <c r="J22" s="67"/>
      <c r="K22" s="68"/>
      <c r="L22" s="66"/>
      <c r="M22" s="66"/>
      <c r="N22" s="66"/>
      <c r="O22" s="69"/>
      <c r="P22" s="65"/>
      <c r="Q22" s="66"/>
      <c r="R22" s="66"/>
      <c r="S22" s="66"/>
      <c r="T22" s="67"/>
      <c r="U22" s="68"/>
      <c r="V22" s="66"/>
      <c r="W22" s="66"/>
      <c r="X22" s="66"/>
      <c r="Y22" s="69"/>
      <c r="Z22" s="65"/>
      <c r="AA22" s="66"/>
      <c r="AB22" s="66"/>
      <c r="AC22" s="66"/>
      <c r="AD22" s="67"/>
      <c r="AE22" s="12">
        <f t="shared" si="0"/>
        <v>0</v>
      </c>
      <c r="AF22" s="23">
        <f t="shared" si="1"/>
        <v>0</v>
      </c>
      <c r="AG22" s="26" t="b">
        <f t="shared" si="15"/>
        <v>0</v>
      </c>
      <c r="AH22" s="24">
        <f t="shared" si="2"/>
        <v>0</v>
      </c>
      <c r="AI22" s="24">
        <f t="shared" si="3"/>
        <v>0</v>
      </c>
      <c r="AJ22" s="26" t="b">
        <f t="shared" si="16"/>
        <v>0</v>
      </c>
      <c r="AK22" s="26" t="b">
        <f t="shared" si="17"/>
        <v>0</v>
      </c>
      <c r="AL22" s="24">
        <f t="shared" si="4"/>
        <v>0</v>
      </c>
      <c r="AM22" s="24">
        <f t="shared" si="5"/>
        <v>0</v>
      </c>
      <c r="AN22" s="26" t="b">
        <f t="shared" si="18"/>
        <v>0</v>
      </c>
      <c r="AO22" s="26" t="b">
        <f t="shared" si="19"/>
        <v>0</v>
      </c>
      <c r="AP22" s="24">
        <f t="shared" si="6"/>
        <v>0</v>
      </c>
      <c r="AQ22" s="24">
        <f t="shared" si="7"/>
        <v>0</v>
      </c>
      <c r="AR22" s="24">
        <f t="shared" si="8"/>
        <v>0</v>
      </c>
      <c r="AS22" s="25">
        <f t="shared" si="9"/>
        <v>0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4" customFormat="1" ht="18" customHeight="1">
      <c r="A23" s="35" t="s">
        <v>12</v>
      </c>
      <c r="B23" s="101" t="str">
        <f>input2!B23</f>
        <v>.../...</v>
      </c>
      <c r="C23" s="168">
        <f>input1!B23</f>
        <v>0</v>
      </c>
      <c r="D23" s="104">
        <f>input1!C23</f>
        <v>0</v>
      </c>
      <c r="E23" s="35">
        <f>input1!D23</f>
        <v>2</v>
      </c>
      <c r="F23" s="60"/>
      <c r="G23" s="61"/>
      <c r="H23" s="61"/>
      <c r="I23" s="61"/>
      <c r="J23" s="62"/>
      <c r="K23" s="63"/>
      <c r="L23" s="61"/>
      <c r="M23" s="61"/>
      <c r="N23" s="61"/>
      <c r="O23" s="64"/>
      <c r="P23" s="60"/>
      <c r="Q23" s="61"/>
      <c r="R23" s="61"/>
      <c r="S23" s="61"/>
      <c r="T23" s="62"/>
      <c r="U23" s="63"/>
      <c r="V23" s="61"/>
      <c r="W23" s="61"/>
      <c r="X23" s="61"/>
      <c r="Y23" s="64"/>
      <c r="Z23" s="60"/>
      <c r="AA23" s="61"/>
      <c r="AB23" s="61"/>
      <c r="AC23" s="61"/>
      <c r="AD23" s="62"/>
      <c r="AE23" s="12">
        <f t="shared" si="0"/>
        <v>0</v>
      </c>
      <c r="AF23" s="23">
        <f t="shared" si="1"/>
        <v>0</v>
      </c>
      <c r="AG23" s="24" t="b">
        <f t="shared" si="15"/>
        <v>0</v>
      </c>
      <c r="AH23" s="24">
        <f t="shared" si="2"/>
        <v>0</v>
      </c>
      <c r="AI23" s="24">
        <f t="shared" si="3"/>
        <v>0</v>
      </c>
      <c r="AJ23" s="24" t="b">
        <f t="shared" si="16"/>
        <v>0</v>
      </c>
      <c r="AK23" s="24" t="b">
        <f t="shared" si="17"/>
        <v>0</v>
      </c>
      <c r="AL23" s="24">
        <f t="shared" si="4"/>
        <v>0</v>
      </c>
      <c r="AM23" s="24">
        <f t="shared" si="5"/>
        <v>0</v>
      </c>
      <c r="AN23" s="24" t="b">
        <f t="shared" si="18"/>
        <v>0</v>
      </c>
      <c r="AO23" s="24" t="b">
        <f t="shared" si="19"/>
        <v>0</v>
      </c>
      <c r="AP23" s="24">
        <f t="shared" si="6"/>
        <v>0</v>
      </c>
      <c r="AQ23" s="24">
        <f t="shared" si="7"/>
        <v>0</v>
      </c>
      <c r="AR23" s="24">
        <f t="shared" si="8"/>
        <v>0</v>
      </c>
      <c r="AS23" s="25">
        <f t="shared" si="9"/>
        <v>0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s="4" customFormat="1" ht="18" customHeight="1" thickBot="1">
      <c r="A24" s="36" t="s">
        <v>34</v>
      </c>
      <c r="B24" s="107" t="str">
        <f>input2!B24</f>
        <v>.../...</v>
      </c>
      <c r="C24" s="170">
        <f>input1!B24</f>
        <v>0</v>
      </c>
      <c r="D24" s="105">
        <f>input1!C24</f>
        <v>0</v>
      </c>
      <c r="E24" s="36">
        <f>input1!D24</f>
        <v>2</v>
      </c>
      <c r="F24" s="92"/>
      <c r="G24" s="93"/>
      <c r="H24" s="93"/>
      <c r="I24" s="93"/>
      <c r="J24" s="94"/>
      <c r="K24" s="95"/>
      <c r="L24" s="93"/>
      <c r="M24" s="93"/>
      <c r="N24" s="93"/>
      <c r="O24" s="96"/>
      <c r="P24" s="92"/>
      <c r="Q24" s="93"/>
      <c r="R24" s="93"/>
      <c r="S24" s="93"/>
      <c r="T24" s="94"/>
      <c r="U24" s="95"/>
      <c r="V24" s="93"/>
      <c r="W24" s="93"/>
      <c r="X24" s="93"/>
      <c r="Y24" s="96"/>
      <c r="Z24" s="92"/>
      <c r="AA24" s="93"/>
      <c r="AB24" s="93"/>
      <c r="AC24" s="93"/>
      <c r="AD24" s="94"/>
      <c r="AE24" s="87">
        <f t="shared" si="0"/>
        <v>0</v>
      </c>
      <c r="AF24" s="90">
        <f t="shared" si="1"/>
        <v>0</v>
      </c>
      <c r="AG24" s="88" t="b">
        <f>IF(L24=3,1,IF(L24=2,2,IF(L24=1,3)))</f>
        <v>0</v>
      </c>
      <c r="AH24" s="89">
        <f t="shared" si="2"/>
        <v>0</v>
      </c>
      <c r="AI24" s="89">
        <f t="shared" si="3"/>
        <v>0</v>
      </c>
      <c r="AJ24" s="88" t="b">
        <f>IF(Z24=3,1,IF(Z24=2,2,IF(Z24=1,3)))</f>
        <v>0</v>
      </c>
      <c r="AK24" s="88" t="b">
        <f>IF(AD24=3,1,IF(AD24=2,2,IF(AD24=1,3)))</f>
        <v>0</v>
      </c>
      <c r="AL24" s="89">
        <f t="shared" si="4"/>
        <v>0</v>
      </c>
      <c r="AM24" s="89">
        <f t="shared" si="5"/>
        <v>0</v>
      </c>
      <c r="AN24" s="88" t="b">
        <f>IF(P24=3,1,IF(P24=2,2,IF(P24=1,3)))</f>
        <v>0</v>
      </c>
      <c r="AO24" s="88" t="b">
        <f>IF(S24=3,1,IF(S24=2,2,IF(S24=1,3)))</f>
        <v>0</v>
      </c>
      <c r="AP24" s="89">
        <f t="shared" si="6"/>
        <v>0</v>
      </c>
      <c r="AQ24" s="89">
        <f t="shared" si="7"/>
        <v>0</v>
      </c>
      <c r="AR24" s="89">
        <f t="shared" si="8"/>
        <v>0</v>
      </c>
      <c r="AS24" s="91">
        <f t="shared" si="9"/>
        <v>0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45" s="4" customFormat="1" ht="18" customHeight="1">
      <c r="A25" s="35" t="s">
        <v>35</v>
      </c>
      <c r="B25" s="101" t="str">
        <f>input2!B25</f>
        <v>.../...</v>
      </c>
      <c r="C25" s="169">
        <f>input1!B25</f>
        <v>0</v>
      </c>
      <c r="D25" s="103">
        <f>input1!C25</f>
        <v>0</v>
      </c>
      <c r="E25" s="35">
        <f>input1!D25</f>
        <v>2</v>
      </c>
      <c r="F25" s="60"/>
      <c r="G25" s="61"/>
      <c r="H25" s="61"/>
      <c r="I25" s="61"/>
      <c r="J25" s="62"/>
      <c r="K25" s="63"/>
      <c r="L25" s="61"/>
      <c r="M25" s="61"/>
      <c r="N25" s="61"/>
      <c r="O25" s="64"/>
      <c r="P25" s="60"/>
      <c r="Q25" s="61"/>
      <c r="R25" s="61"/>
      <c r="S25" s="61"/>
      <c r="T25" s="62"/>
      <c r="U25" s="63"/>
      <c r="V25" s="61"/>
      <c r="W25" s="61"/>
      <c r="X25" s="61"/>
      <c r="Y25" s="64"/>
      <c r="Z25" s="60"/>
      <c r="AA25" s="61"/>
      <c r="AB25" s="61"/>
      <c r="AC25" s="61"/>
      <c r="AD25" s="62"/>
      <c r="AE25" s="12">
        <f t="shared" si="0"/>
        <v>0</v>
      </c>
      <c r="AF25" s="23">
        <f t="shared" si="1"/>
        <v>0</v>
      </c>
      <c r="AG25" s="24" t="b">
        <f>IF(L25=3,1,IF(L25=2,2,IF(L25=1,3)))</f>
        <v>0</v>
      </c>
      <c r="AH25" s="24">
        <f t="shared" si="2"/>
        <v>0</v>
      </c>
      <c r="AI25" s="24">
        <f t="shared" si="3"/>
        <v>0</v>
      </c>
      <c r="AJ25" s="24" t="b">
        <f>IF(Z25=3,1,IF(Z25=2,2,IF(Z25=1,3)))</f>
        <v>0</v>
      </c>
      <c r="AK25" s="24" t="b">
        <f>IF(AD25=3,1,IF(AD25=2,2,IF(AD25=1,3)))</f>
        <v>0</v>
      </c>
      <c r="AL25" s="24">
        <f t="shared" si="4"/>
        <v>0</v>
      </c>
      <c r="AM25" s="24">
        <f t="shared" si="5"/>
        <v>0</v>
      </c>
      <c r="AN25" s="24" t="b">
        <f>IF(P25=3,1,IF(P25=2,2,IF(P25=1,3)))</f>
        <v>0</v>
      </c>
      <c r="AO25" s="24" t="b">
        <f>IF(S25=3,1,IF(S25=2,2,IF(S25=1,3)))</f>
        <v>0</v>
      </c>
      <c r="AP25" s="24">
        <f t="shared" si="6"/>
        <v>0</v>
      </c>
      <c r="AQ25" s="24">
        <f t="shared" si="7"/>
        <v>0</v>
      </c>
      <c r="AR25" s="24">
        <f t="shared" si="8"/>
        <v>0</v>
      </c>
      <c r="AS25" s="25">
        <f t="shared" si="9"/>
        <v>0</v>
      </c>
    </row>
    <row r="26" spans="1:45" ht="17.25" customHeight="1">
      <c r="A26" s="140" t="s">
        <v>81</v>
      </c>
      <c r="B26" s="101" t="str">
        <f>input2!B26</f>
        <v>.../...</v>
      </c>
      <c r="C26" s="169">
        <f>input1!B26</f>
        <v>0</v>
      </c>
      <c r="D26" s="103">
        <f>input1!C26</f>
        <v>0</v>
      </c>
      <c r="E26" s="35">
        <f>input1!D26</f>
        <v>2</v>
      </c>
      <c r="F26" s="60"/>
      <c r="G26" s="61"/>
      <c r="H26" s="61"/>
      <c r="I26" s="61"/>
      <c r="J26" s="62"/>
      <c r="K26" s="63"/>
      <c r="L26" s="61"/>
      <c r="M26" s="61"/>
      <c r="N26" s="61"/>
      <c r="O26" s="64"/>
      <c r="P26" s="60"/>
      <c r="Q26" s="61"/>
      <c r="R26" s="61"/>
      <c r="S26" s="61"/>
      <c r="T26" s="62"/>
      <c r="U26" s="63"/>
      <c r="V26" s="61"/>
      <c r="W26" s="61"/>
      <c r="X26" s="61"/>
      <c r="Y26" s="64"/>
      <c r="Z26" s="60"/>
      <c r="AA26" s="61"/>
      <c r="AB26" s="61"/>
      <c r="AC26" s="61"/>
      <c r="AD26" s="62"/>
      <c r="AE26" s="12">
        <f>H26+M26+R26+U26+AC26</f>
        <v>0</v>
      </c>
      <c r="AF26" s="23">
        <f>SUM(H26,M26,R26,U26,AC26)</f>
        <v>0</v>
      </c>
      <c r="AG26" s="24" t="b">
        <f>IF(L26=3,1,IF(L26=2,2,IF(L26=1,3)))</f>
        <v>0</v>
      </c>
      <c r="AH26" s="24">
        <f>J26+L26+Q26+W26+AA26</f>
        <v>0</v>
      </c>
      <c r="AI26" s="24">
        <f>SUM(J26,L26,Q26,W26,AA26)</f>
        <v>0</v>
      </c>
      <c r="AJ26" s="24" t="b">
        <f>IF(Z26=3,1,IF(Z26=2,2,IF(Z26=1,3)))</f>
        <v>0</v>
      </c>
      <c r="AK26" s="24" t="b">
        <f>IF(AD26=3,1,IF(AD26=2,2,IF(AD26=1,3)))</f>
        <v>0</v>
      </c>
      <c r="AL26" s="24">
        <f>G26+O26+T26+Z26+AD26</f>
        <v>0</v>
      </c>
      <c r="AM26" s="24">
        <f>SUM(G26,O26,T26,Z26,AD26)</f>
        <v>0</v>
      </c>
      <c r="AN26" s="24" t="b">
        <f>IF(P26=3,1,IF(P26=2,2,IF(P26=1,3)))</f>
        <v>0</v>
      </c>
      <c r="AO26" s="24" t="b">
        <f>IF(S26=3,1,IF(S26=2,2,IF(S26=1,3)))</f>
        <v>0</v>
      </c>
      <c r="AP26" s="24">
        <f>K26+P26+S26+X26+AB26</f>
        <v>0</v>
      </c>
      <c r="AQ26" s="24">
        <f>SUM(K26,P26,S26,X26,AB26)</f>
        <v>0</v>
      </c>
      <c r="AR26" s="24">
        <f>F26+I26+N26+V26+Y26</f>
        <v>0</v>
      </c>
      <c r="AS26" s="25">
        <f>SUM(F26,I26,N26,V26,Y26)</f>
        <v>0</v>
      </c>
    </row>
    <row r="27" spans="1:45" ht="16.5" customHeight="1">
      <c r="A27" s="35" t="s">
        <v>82</v>
      </c>
      <c r="B27" s="101" t="str">
        <f>input2!B27</f>
        <v>.../...</v>
      </c>
      <c r="C27" s="169">
        <f>input1!B27</f>
        <v>0</v>
      </c>
      <c r="D27" s="103">
        <f>input1!C27</f>
        <v>0</v>
      </c>
      <c r="E27" s="35">
        <f>input1!D27</f>
        <v>2</v>
      </c>
      <c r="F27" s="60"/>
      <c r="G27" s="61"/>
      <c r="H27" s="61"/>
      <c r="I27" s="61"/>
      <c r="J27" s="62"/>
      <c r="K27" s="63"/>
      <c r="L27" s="61"/>
      <c r="M27" s="61"/>
      <c r="N27" s="61"/>
      <c r="O27" s="64"/>
      <c r="P27" s="60"/>
      <c r="Q27" s="61"/>
      <c r="R27" s="61"/>
      <c r="S27" s="61"/>
      <c r="T27" s="62"/>
      <c r="U27" s="63"/>
      <c r="V27" s="61"/>
      <c r="W27" s="61"/>
      <c r="X27" s="61"/>
      <c r="Y27" s="64"/>
      <c r="Z27" s="60"/>
      <c r="AA27" s="61"/>
      <c r="AB27" s="61"/>
      <c r="AC27" s="61"/>
      <c r="AD27" s="62"/>
      <c r="AE27" s="12">
        <f>H27+M27+R27+U27+AC27</f>
        <v>0</v>
      </c>
      <c r="AF27" s="23">
        <f>SUM(H27,M27,R27,U27,AC27)</f>
        <v>0</v>
      </c>
      <c r="AG27" s="24" t="b">
        <f>IF(L27=3,1,IF(L27=2,2,IF(L27=1,3)))</f>
        <v>0</v>
      </c>
      <c r="AH27" s="24">
        <f>J27+L27+Q27+W27+AA27</f>
        <v>0</v>
      </c>
      <c r="AI27" s="24">
        <f>SUM(J27,L27,Q27,W27,AA27)</f>
        <v>0</v>
      </c>
      <c r="AJ27" s="24" t="b">
        <f>IF(Z27=3,1,IF(Z27=2,2,IF(Z27=1,3)))</f>
        <v>0</v>
      </c>
      <c r="AK27" s="24" t="b">
        <f>IF(AD27=3,1,IF(AD27=2,2,IF(AD27=1,3)))</f>
        <v>0</v>
      </c>
      <c r="AL27" s="24">
        <f>G27+O27+T27+Z27+AD27</f>
        <v>0</v>
      </c>
      <c r="AM27" s="24">
        <f>SUM(G27,O27,T27,Z27,AD27)</f>
        <v>0</v>
      </c>
      <c r="AN27" s="24" t="b">
        <f>IF(P27=3,1,IF(P27=2,2,IF(P27=1,3)))</f>
        <v>0</v>
      </c>
      <c r="AO27" s="24" t="b">
        <f>IF(S27=3,1,IF(S27=2,2,IF(S27=1,3)))</f>
        <v>0</v>
      </c>
      <c r="AP27" s="24">
        <f>K27+P27+S27+X27+AB27</f>
        <v>0</v>
      </c>
      <c r="AQ27" s="24">
        <f>SUM(K27,P27,S27,X27,AB27)</f>
        <v>0</v>
      </c>
      <c r="AR27" s="24">
        <f>F27+I27+N27+V27+Y27</f>
        <v>0</v>
      </c>
      <c r="AS27" s="25">
        <f>SUM(F27,I27,N27,V27,Y27)</f>
        <v>0</v>
      </c>
    </row>
    <row r="28" spans="1:45" ht="22.5">
      <c r="A28" s="295" t="s">
        <v>88</v>
      </c>
      <c r="B28" s="325" t="str">
        <f>input2!B28</f>
        <v>.../...</v>
      </c>
      <c r="C28" s="326">
        <f>input1!B28</f>
        <v>0</v>
      </c>
      <c r="D28" s="208">
        <f>input1!C28</f>
        <v>0</v>
      </c>
      <c r="E28" s="295">
        <f>input1!D28</f>
        <v>2</v>
      </c>
      <c r="F28" s="320"/>
      <c r="G28" s="321"/>
      <c r="H28" s="321"/>
      <c r="I28" s="321"/>
      <c r="J28" s="322"/>
      <c r="K28" s="323"/>
      <c r="L28" s="321"/>
      <c r="M28" s="321"/>
      <c r="N28" s="321"/>
      <c r="O28" s="324"/>
      <c r="P28" s="320"/>
      <c r="Q28" s="321"/>
      <c r="R28" s="321"/>
      <c r="S28" s="321"/>
      <c r="T28" s="322"/>
      <c r="U28" s="323"/>
      <c r="V28" s="321"/>
      <c r="W28" s="321"/>
      <c r="X28" s="321"/>
      <c r="Y28" s="324"/>
      <c r="Z28" s="320"/>
      <c r="AA28" s="321"/>
      <c r="AB28" s="321"/>
      <c r="AC28" s="321"/>
      <c r="AD28" s="322"/>
      <c r="AE28" s="12">
        <f>H28+M28+R28+U28+AC28</f>
        <v>0</v>
      </c>
      <c r="AF28" s="303">
        <f>SUM(H28,M28,R28,U28,AC28)</f>
        <v>0</v>
      </c>
      <c r="AG28" s="304" t="b">
        <f>IF(L28=3,1,IF(L28=2,2,IF(L28=1,3)))</f>
        <v>0</v>
      </c>
      <c r="AH28" s="304">
        <f>J28+L28+Q28+W28+AA28</f>
        <v>0</v>
      </c>
      <c r="AI28" s="304">
        <f>SUM(J28,L28,Q28,W28,AA28)</f>
        <v>0</v>
      </c>
      <c r="AJ28" s="304" t="b">
        <f>IF(Z28=3,1,IF(Z28=2,2,IF(Z28=1,3)))</f>
        <v>0</v>
      </c>
      <c r="AK28" s="304" t="b">
        <f>IF(AD28=3,1,IF(AD28=2,2,IF(AD28=1,3)))</f>
        <v>0</v>
      </c>
      <c r="AL28" s="304">
        <f>G28+O28+T28+Z28+AD28</f>
        <v>0</v>
      </c>
      <c r="AM28" s="304">
        <f>SUM(G28,O28,T28,Z28,AD28)</f>
        <v>0</v>
      </c>
      <c r="AN28" s="304" t="b">
        <f>IF(P28=3,1,IF(P28=2,2,IF(P28=1,3)))</f>
        <v>0</v>
      </c>
      <c r="AO28" s="304" t="b">
        <f>IF(S28=3,1,IF(S28=2,2,IF(S28=1,3)))</f>
        <v>0</v>
      </c>
      <c r="AP28" s="304">
        <f>K28+P28+S28+X28+AB28</f>
        <v>0</v>
      </c>
      <c r="AQ28" s="304">
        <f>SUM(K28,P28,S28,X28,AB28)</f>
        <v>0</v>
      </c>
      <c r="AR28" s="304">
        <f>F28+I28+N28+V28+Y28</f>
        <v>0</v>
      </c>
      <c r="AS28" s="305">
        <f>SUM(F28,I28,N28,V28,Y28)</f>
        <v>0</v>
      </c>
    </row>
    <row r="29" spans="1:45" ht="23.25" thickBot="1">
      <c r="A29" s="36" t="s">
        <v>89</v>
      </c>
      <c r="B29" s="327" t="str">
        <f>input2!B29</f>
        <v>.../...</v>
      </c>
      <c r="C29" s="170">
        <f>input1!B29</f>
        <v>0</v>
      </c>
      <c r="D29" s="105">
        <f>input1!C29</f>
        <v>0</v>
      </c>
      <c r="E29" s="36">
        <f>input1!D29</f>
        <v>2</v>
      </c>
      <c r="F29" s="92"/>
      <c r="G29" s="93"/>
      <c r="H29" s="93"/>
      <c r="I29" s="93"/>
      <c r="J29" s="94"/>
      <c r="K29" s="95"/>
      <c r="L29" s="93"/>
      <c r="M29" s="93"/>
      <c r="N29" s="93"/>
      <c r="O29" s="96"/>
      <c r="P29" s="92"/>
      <c r="Q29" s="93"/>
      <c r="R29" s="93"/>
      <c r="S29" s="93"/>
      <c r="T29" s="94"/>
      <c r="U29" s="95"/>
      <c r="V29" s="93"/>
      <c r="W29" s="93"/>
      <c r="X29" s="93"/>
      <c r="Y29" s="96"/>
      <c r="Z29" s="92"/>
      <c r="AA29" s="93"/>
      <c r="AB29" s="93"/>
      <c r="AC29" s="93"/>
      <c r="AD29" s="94"/>
      <c r="AE29" s="306">
        <f aca="true" t="shared" si="20" ref="AE29:AE54">H29+M29+R29+U29+AC29</f>
        <v>0</v>
      </c>
      <c r="AF29" s="307">
        <f aca="true" t="shared" si="21" ref="AF29:AF54">SUM(H29,M29,R29,U29,AC29)</f>
        <v>0</v>
      </c>
      <c r="AG29" s="88" t="b">
        <f aca="true" t="shared" si="22" ref="AG29:AG54">IF(L29=3,1,IF(L29=2,2,IF(L29=1,3)))</f>
        <v>0</v>
      </c>
      <c r="AH29" s="88">
        <f aca="true" t="shared" si="23" ref="AH29:AH54">J29+L29+Q29+W29+AA29</f>
        <v>0</v>
      </c>
      <c r="AI29" s="88">
        <f aca="true" t="shared" si="24" ref="AI29:AI54">SUM(J29,L29,Q29,W29,AA29)</f>
        <v>0</v>
      </c>
      <c r="AJ29" s="88" t="b">
        <f aca="true" t="shared" si="25" ref="AJ29:AJ54">IF(Z29=3,1,IF(Z29=2,2,IF(Z29=1,3)))</f>
        <v>0</v>
      </c>
      <c r="AK29" s="88" t="b">
        <f aca="true" t="shared" si="26" ref="AK29:AK54">IF(AD29=3,1,IF(AD29=2,2,IF(AD29=1,3)))</f>
        <v>0</v>
      </c>
      <c r="AL29" s="88">
        <f aca="true" t="shared" si="27" ref="AL29:AL54">G29+O29+T29+Z29+AD29</f>
        <v>0</v>
      </c>
      <c r="AM29" s="88">
        <f aca="true" t="shared" si="28" ref="AM29:AM54">SUM(G29,O29,T29,Z29,AD29)</f>
        <v>0</v>
      </c>
      <c r="AN29" s="88" t="b">
        <f aca="true" t="shared" si="29" ref="AN29:AN54">IF(P29=3,1,IF(P29=2,2,IF(P29=1,3)))</f>
        <v>0</v>
      </c>
      <c r="AO29" s="88" t="b">
        <f aca="true" t="shared" si="30" ref="AO29:AO54">IF(S29=3,1,IF(S29=2,2,IF(S29=1,3)))</f>
        <v>0</v>
      </c>
      <c r="AP29" s="88">
        <f aca="true" t="shared" si="31" ref="AP29:AP54">K29+P29+S29+X29+AB29</f>
        <v>0</v>
      </c>
      <c r="AQ29" s="88">
        <f aca="true" t="shared" si="32" ref="AQ29:AQ54">SUM(K29,P29,S29,X29,AB29)</f>
        <v>0</v>
      </c>
      <c r="AR29" s="88">
        <f aca="true" t="shared" si="33" ref="AR29:AR54">F29+I29+N29+V29+Y29</f>
        <v>0</v>
      </c>
      <c r="AS29" s="308">
        <f aca="true" t="shared" si="34" ref="AS29:AS54">SUM(F29,I29,N29,V29,Y29)</f>
        <v>0</v>
      </c>
    </row>
    <row r="30" spans="1:45" ht="22.5">
      <c r="A30" s="35" t="s">
        <v>90</v>
      </c>
      <c r="B30" s="101" t="str">
        <f>input2!B30</f>
        <v>.../...</v>
      </c>
      <c r="C30" s="169">
        <f>input1!B30</f>
        <v>0</v>
      </c>
      <c r="D30" s="103">
        <f>input1!C30</f>
        <v>0</v>
      </c>
      <c r="E30" s="35">
        <f>input1!D30</f>
        <v>2</v>
      </c>
      <c r="F30" s="60"/>
      <c r="G30" s="61"/>
      <c r="H30" s="61"/>
      <c r="I30" s="61"/>
      <c r="J30" s="62"/>
      <c r="K30" s="63"/>
      <c r="L30" s="61"/>
      <c r="M30" s="61"/>
      <c r="N30" s="61"/>
      <c r="O30" s="64"/>
      <c r="P30" s="60"/>
      <c r="Q30" s="61"/>
      <c r="R30" s="61"/>
      <c r="S30" s="61"/>
      <c r="T30" s="62"/>
      <c r="U30" s="63"/>
      <c r="V30" s="61"/>
      <c r="W30" s="61"/>
      <c r="X30" s="61"/>
      <c r="Y30" s="64"/>
      <c r="Z30" s="60"/>
      <c r="AA30" s="61"/>
      <c r="AB30" s="61"/>
      <c r="AC30" s="61"/>
      <c r="AD30" s="62"/>
      <c r="AE30" s="12">
        <f t="shared" si="20"/>
        <v>0</v>
      </c>
      <c r="AF30" s="23">
        <f t="shared" si="21"/>
        <v>0</v>
      </c>
      <c r="AG30" s="24" t="b">
        <f t="shared" si="22"/>
        <v>0</v>
      </c>
      <c r="AH30" s="24">
        <f t="shared" si="23"/>
        <v>0</v>
      </c>
      <c r="AI30" s="24">
        <f t="shared" si="24"/>
        <v>0</v>
      </c>
      <c r="AJ30" s="24" t="b">
        <f t="shared" si="25"/>
        <v>0</v>
      </c>
      <c r="AK30" s="24" t="b">
        <f t="shared" si="26"/>
        <v>0</v>
      </c>
      <c r="AL30" s="24">
        <f t="shared" si="27"/>
        <v>0</v>
      </c>
      <c r="AM30" s="24">
        <f t="shared" si="28"/>
        <v>0</v>
      </c>
      <c r="AN30" s="24" t="b">
        <f t="shared" si="29"/>
        <v>0</v>
      </c>
      <c r="AO30" s="24" t="b">
        <f t="shared" si="30"/>
        <v>0</v>
      </c>
      <c r="AP30" s="24">
        <f t="shared" si="31"/>
        <v>0</v>
      </c>
      <c r="AQ30" s="24">
        <f t="shared" si="32"/>
        <v>0</v>
      </c>
      <c r="AR30" s="24">
        <f t="shared" si="33"/>
        <v>0</v>
      </c>
      <c r="AS30" s="25">
        <f t="shared" si="34"/>
        <v>0</v>
      </c>
    </row>
    <row r="31" spans="1:45" ht="22.5">
      <c r="A31" s="35" t="s">
        <v>91</v>
      </c>
      <c r="B31" s="101" t="str">
        <f>input2!B31</f>
        <v>.../...</v>
      </c>
      <c r="C31" s="169">
        <f>input1!B31</f>
        <v>0</v>
      </c>
      <c r="D31" s="103">
        <f>input1!C31</f>
        <v>0</v>
      </c>
      <c r="E31" s="35">
        <f>input1!D31</f>
        <v>2</v>
      </c>
      <c r="F31" s="60"/>
      <c r="G31" s="61"/>
      <c r="H31" s="61"/>
      <c r="I31" s="61"/>
      <c r="J31" s="62"/>
      <c r="K31" s="63"/>
      <c r="L31" s="61"/>
      <c r="M31" s="61"/>
      <c r="N31" s="61"/>
      <c r="O31" s="64"/>
      <c r="P31" s="60"/>
      <c r="Q31" s="61"/>
      <c r="R31" s="61"/>
      <c r="S31" s="61"/>
      <c r="T31" s="62"/>
      <c r="U31" s="63"/>
      <c r="V31" s="61"/>
      <c r="W31" s="61"/>
      <c r="X31" s="61"/>
      <c r="Y31" s="64"/>
      <c r="Z31" s="60"/>
      <c r="AA31" s="61"/>
      <c r="AB31" s="61"/>
      <c r="AC31" s="61"/>
      <c r="AD31" s="62"/>
      <c r="AE31" s="12">
        <f t="shared" si="20"/>
        <v>0</v>
      </c>
      <c r="AF31" s="23">
        <f t="shared" si="21"/>
        <v>0</v>
      </c>
      <c r="AG31" s="24" t="b">
        <f t="shared" si="22"/>
        <v>0</v>
      </c>
      <c r="AH31" s="24">
        <f t="shared" si="23"/>
        <v>0</v>
      </c>
      <c r="AI31" s="24">
        <f t="shared" si="24"/>
        <v>0</v>
      </c>
      <c r="AJ31" s="24" t="b">
        <f t="shared" si="25"/>
        <v>0</v>
      </c>
      <c r="AK31" s="24" t="b">
        <f t="shared" si="26"/>
        <v>0</v>
      </c>
      <c r="AL31" s="24">
        <f t="shared" si="27"/>
        <v>0</v>
      </c>
      <c r="AM31" s="24">
        <f t="shared" si="28"/>
        <v>0</v>
      </c>
      <c r="AN31" s="24" t="b">
        <f t="shared" si="29"/>
        <v>0</v>
      </c>
      <c r="AO31" s="24" t="b">
        <f t="shared" si="30"/>
        <v>0</v>
      </c>
      <c r="AP31" s="24">
        <f t="shared" si="31"/>
        <v>0</v>
      </c>
      <c r="AQ31" s="24">
        <f t="shared" si="32"/>
        <v>0</v>
      </c>
      <c r="AR31" s="24">
        <f t="shared" si="33"/>
        <v>0</v>
      </c>
      <c r="AS31" s="25">
        <f t="shared" si="34"/>
        <v>0</v>
      </c>
    </row>
    <row r="32" spans="1:45" ht="22.5">
      <c r="A32" s="35" t="s">
        <v>92</v>
      </c>
      <c r="B32" s="101" t="str">
        <f>input2!B32</f>
        <v>.../...</v>
      </c>
      <c r="C32" s="169">
        <f>input1!B32</f>
        <v>0</v>
      </c>
      <c r="D32" s="103">
        <f>input1!C32</f>
        <v>0</v>
      </c>
      <c r="E32" s="35">
        <f>input1!D32</f>
        <v>2</v>
      </c>
      <c r="F32" s="60"/>
      <c r="G32" s="61"/>
      <c r="H32" s="61"/>
      <c r="I32" s="61"/>
      <c r="J32" s="62"/>
      <c r="K32" s="63"/>
      <c r="L32" s="61"/>
      <c r="M32" s="61"/>
      <c r="N32" s="61"/>
      <c r="O32" s="64"/>
      <c r="P32" s="60"/>
      <c r="Q32" s="61"/>
      <c r="R32" s="61"/>
      <c r="S32" s="61"/>
      <c r="T32" s="62"/>
      <c r="U32" s="63"/>
      <c r="V32" s="61"/>
      <c r="W32" s="61"/>
      <c r="X32" s="61"/>
      <c r="Y32" s="64"/>
      <c r="Z32" s="60"/>
      <c r="AA32" s="61"/>
      <c r="AB32" s="61"/>
      <c r="AC32" s="61"/>
      <c r="AD32" s="62"/>
      <c r="AE32" s="12">
        <f t="shared" si="20"/>
        <v>0</v>
      </c>
      <c r="AF32" s="23">
        <f t="shared" si="21"/>
        <v>0</v>
      </c>
      <c r="AG32" s="24" t="b">
        <f t="shared" si="22"/>
        <v>0</v>
      </c>
      <c r="AH32" s="24">
        <f t="shared" si="23"/>
        <v>0</v>
      </c>
      <c r="AI32" s="24">
        <f t="shared" si="24"/>
        <v>0</v>
      </c>
      <c r="AJ32" s="24" t="b">
        <f t="shared" si="25"/>
        <v>0</v>
      </c>
      <c r="AK32" s="24" t="b">
        <f t="shared" si="26"/>
        <v>0</v>
      </c>
      <c r="AL32" s="24">
        <f t="shared" si="27"/>
        <v>0</v>
      </c>
      <c r="AM32" s="24">
        <f t="shared" si="28"/>
        <v>0</v>
      </c>
      <c r="AN32" s="24" t="b">
        <f t="shared" si="29"/>
        <v>0</v>
      </c>
      <c r="AO32" s="24" t="b">
        <f t="shared" si="30"/>
        <v>0</v>
      </c>
      <c r="AP32" s="24">
        <f t="shared" si="31"/>
        <v>0</v>
      </c>
      <c r="AQ32" s="24">
        <f t="shared" si="32"/>
        <v>0</v>
      </c>
      <c r="AR32" s="24">
        <f t="shared" si="33"/>
        <v>0</v>
      </c>
      <c r="AS32" s="25">
        <f t="shared" si="34"/>
        <v>0</v>
      </c>
    </row>
    <row r="33" spans="1:45" ht="22.5">
      <c r="A33" s="295" t="s">
        <v>93</v>
      </c>
      <c r="B33" s="325" t="str">
        <f>input2!B33</f>
        <v>.../...</v>
      </c>
      <c r="C33" s="326">
        <f>input1!B33</f>
        <v>0</v>
      </c>
      <c r="D33" s="208">
        <f>input1!C33</f>
        <v>0</v>
      </c>
      <c r="E33" s="295">
        <f>input1!D33</f>
        <v>2</v>
      </c>
      <c r="F33" s="320"/>
      <c r="G33" s="321"/>
      <c r="H33" s="321"/>
      <c r="I33" s="321"/>
      <c r="J33" s="322"/>
      <c r="K33" s="323"/>
      <c r="L33" s="321"/>
      <c r="M33" s="321"/>
      <c r="N33" s="321"/>
      <c r="O33" s="324"/>
      <c r="P33" s="320"/>
      <c r="Q33" s="321"/>
      <c r="R33" s="321"/>
      <c r="S33" s="321"/>
      <c r="T33" s="322"/>
      <c r="U33" s="323"/>
      <c r="V33" s="321"/>
      <c r="W33" s="321"/>
      <c r="X33" s="321"/>
      <c r="Y33" s="324"/>
      <c r="Z33" s="320"/>
      <c r="AA33" s="321"/>
      <c r="AB33" s="321"/>
      <c r="AC33" s="321"/>
      <c r="AD33" s="322"/>
      <c r="AE33" s="12">
        <f t="shared" si="20"/>
        <v>0</v>
      </c>
      <c r="AF33" s="303">
        <f t="shared" si="21"/>
        <v>0</v>
      </c>
      <c r="AG33" s="304" t="b">
        <f t="shared" si="22"/>
        <v>0</v>
      </c>
      <c r="AH33" s="304">
        <f t="shared" si="23"/>
        <v>0</v>
      </c>
      <c r="AI33" s="304">
        <f t="shared" si="24"/>
        <v>0</v>
      </c>
      <c r="AJ33" s="304" t="b">
        <f t="shared" si="25"/>
        <v>0</v>
      </c>
      <c r="AK33" s="304" t="b">
        <f t="shared" si="26"/>
        <v>0</v>
      </c>
      <c r="AL33" s="304">
        <f t="shared" si="27"/>
        <v>0</v>
      </c>
      <c r="AM33" s="304">
        <f t="shared" si="28"/>
        <v>0</v>
      </c>
      <c r="AN33" s="304" t="b">
        <f t="shared" si="29"/>
        <v>0</v>
      </c>
      <c r="AO33" s="304" t="b">
        <f t="shared" si="30"/>
        <v>0</v>
      </c>
      <c r="AP33" s="304">
        <f t="shared" si="31"/>
        <v>0</v>
      </c>
      <c r="AQ33" s="304">
        <f t="shared" si="32"/>
        <v>0</v>
      </c>
      <c r="AR33" s="304">
        <f t="shared" si="33"/>
        <v>0</v>
      </c>
      <c r="AS33" s="305">
        <f t="shared" si="34"/>
        <v>0</v>
      </c>
    </row>
    <row r="34" spans="1:45" ht="23.25" thickBot="1">
      <c r="A34" s="36" t="s">
        <v>94</v>
      </c>
      <c r="B34" s="327" t="str">
        <f>input2!B34</f>
        <v>.../...</v>
      </c>
      <c r="C34" s="170">
        <f>input1!B34</f>
        <v>0</v>
      </c>
      <c r="D34" s="105">
        <f>input1!C34</f>
        <v>0</v>
      </c>
      <c r="E34" s="36">
        <f>input1!D34</f>
        <v>2</v>
      </c>
      <c r="F34" s="92"/>
      <c r="G34" s="93"/>
      <c r="H34" s="93"/>
      <c r="I34" s="93"/>
      <c r="J34" s="94"/>
      <c r="K34" s="95"/>
      <c r="L34" s="93"/>
      <c r="M34" s="93"/>
      <c r="N34" s="93"/>
      <c r="O34" s="96"/>
      <c r="P34" s="92"/>
      <c r="Q34" s="93"/>
      <c r="R34" s="93"/>
      <c r="S34" s="93"/>
      <c r="T34" s="94"/>
      <c r="U34" s="95"/>
      <c r="V34" s="93"/>
      <c r="W34" s="93"/>
      <c r="X34" s="93"/>
      <c r="Y34" s="96"/>
      <c r="Z34" s="92"/>
      <c r="AA34" s="93"/>
      <c r="AB34" s="93"/>
      <c r="AC34" s="93"/>
      <c r="AD34" s="94"/>
      <c r="AE34" s="306">
        <f t="shared" si="20"/>
        <v>0</v>
      </c>
      <c r="AF34" s="307">
        <f t="shared" si="21"/>
        <v>0</v>
      </c>
      <c r="AG34" s="88" t="b">
        <f t="shared" si="22"/>
        <v>0</v>
      </c>
      <c r="AH34" s="88">
        <f t="shared" si="23"/>
        <v>0</v>
      </c>
      <c r="AI34" s="88">
        <f t="shared" si="24"/>
        <v>0</v>
      </c>
      <c r="AJ34" s="88" t="b">
        <f t="shared" si="25"/>
        <v>0</v>
      </c>
      <c r="AK34" s="88" t="b">
        <f t="shared" si="26"/>
        <v>0</v>
      </c>
      <c r="AL34" s="88">
        <f t="shared" si="27"/>
        <v>0</v>
      </c>
      <c r="AM34" s="88">
        <f t="shared" si="28"/>
        <v>0</v>
      </c>
      <c r="AN34" s="88" t="b">
        <f t="shared" si="29"/>
        <v>0</v>
      </c>
      <c r="AO34" s="88" t="b">
        <f t="shared" si="30"/>
        <v>0</v>
      </c>
      <c r="AP34" s="88">
        <f t="shared" si="31"/>
        <v>0</v>
      </c>
      <c r="AQ34" s="88">
        <f t="shared" si="32"/>
        <v>0</v>
      </c>
      <c r="AR34" s="88">
        <f t="shared" si="33"/>
        <v>0</v>
      </c>
      <c r="AS34" s="308">
        <f t="shared" si="34"/>
        <v>0</v>
      </c>
    </row>
    <row r="35" spans="1:45" ht="22.5">
      <c r="A35" s="35" t="s">
        <v>95</v>
      </c>
      <c r="B35" s="101" t="str">
        <f>input2!B35</f>
        <v>.../...</v>
      </c>
      <c r="C35" s="169">
        <f>input1!B35</f>
        <v>0</v>
      </c>
      <c r="D35" s="103">
        <f>input1!C35</f>
        <v>0</v>
      </c>
      <c r="E35" s="35">
        <f>input1!D35</f>
        <v>2</v>
      </c>
      <c r="F35" s="60"/>
      <c r="G35" s="61"/>
      <c r="H35" s="61"/>
      <c r="I35" s="61"/>
      <c r="J35" s="62"/>
      <c r="K35" s="63"/>
      <c r="L35" s="61"/>
      <c r="M35" s="61"/>
      <c r="N35" s="61"/>
      <c r="O35" s="64"/>
      <c r="P35" s="60"/>
      <c r="Q35" s="61"/>
      <c r="R35" s="61"/>
      <c r="S35" s="61"/>
      <c r="T35" s="62"/>
      <c r="U35" s="63"/>
      <c r="V35" s="61"/>
      <c r="W35" s="61"/>
      <c r="X35" s="61"/>
      <c r="Y35" s="64"/>
      <c r="Z35" s="60"/>
      <c r="AA35" s="61"/>
      <c r="AB35" s="61"/>
      <c r="AC35" s="61"/>
      <c r="AD35" s="62"/>
      <c r="AE35" s="12">
        <f t="shared" si="20"/>
        <v>0</v>
      </c>
      <c r="AF35" s="23">
        <f t="shared" si="21"/>
        <v>0</v>
      </c>
      <c r="AG35" s="24" t="b">
        <f t="shared" si="22"/>
        <v>0</v>
      </c>
      <c r="AH35" s="24">
        <f t="shared" si="23"/>
        <v>0</v>
      </c>
      <c r="AI35" s="24">
        <f t="shared" si="24"/>
        <v>0</v>
      </c>
      <c r="AJ35" s="24" t="b">
        <f t="shared" si="25"/>
        <v>0</v>
      </c>
      <c r="AK35" s="24" t="b">
        <f t="shared" si="26"/>
        <v>0</v>
      </c>
      <c r="AL35" s="24">
        <f t="shared" si="27"/>
        <v>0</v>
      </c>
      <c r="AM35" s="24">
        <f t="shared" si="28"/>
        <v>0</v>
      </c>
      <c r="AN35" s="24" t="b">
        <f t="shared" si="29"/>
        <v>0</v>
      </c>
      <c r="AO35" s="24" t="b">
        <f t="shared" si="30"/>
        <v>0</v>
      </c>
      <c r="AP35" s="24">
        <f t="shared" si="31"/>
        <v>0</v>
      </c>
      <c r="AQ35" s="24">
        <f t="shared" si="32"/>
        <v>0</v>
      </c>
      <c r="AR35" s="24">
        <f t="shared" si="33"/>
        <v>0</v>
      </c>
      <c r="AS35" s="25">
        <f t="shared" si="34"/>
        <v>0</v>
      </c>
    </row>
    <row r="36" spans="1:45" ht="22.5">
      <c r="A36" s="35" t="s">
        <v>96</v>
      </c>
      <c r="B36" s="101" t="str">
        <f>input2!B36</f>
        <v>.../...</v>
      </c>
      <c r="C36" s="169">
        <f>input1!B36</f>
        <v>0</v>
      </c>
      <c r="D36" s="103">
        <f>input1!C36</f>
        <v>0</v>
      </c>
      <c r="E36" s="35">
        <f>input1!D36</f>
        <v>2</v>
      </c>
      <c r="F36" s="60"/>
      <c r="G36" s="61"/>
      <c r="H36" s="61"/>
      <c r="I36" s="61"/>
      <c r="J36" s="62"/>
      <c r="K36" s="63"/>
      <c r="L36" s="61"/>
      <c r="M36" s="61"/>
      <c r="N36" s="61"/>
      <c r="O36" s="64"/>
      <c r="P36" s="60"/>
      <c r="Q36" s="61"/>
      <c r="R36" s="61"/>
      <c r="S36" s="61"/>
      <c r="T36" s="62"/>
      <c r="U36" s="63"/>
      <c r="V36" s="61"/>
      <c r="W36" s="61"/>
      <c r="X36" s="61"/>
      <c r="Y36" s="64"/>
      <c r="Z36" s="60"/>
      <c r="AA36" s="61"/>
      <c r="AB36" s="61"/>
      <c r="AC36" s="61"/>
      <c r="AD36" s="62"/>
      <c r="AE36" s="12">
        <f t="shared" si="20"/>
        <v>0</v>
      </c>
      <c r="AF36" s="23">
        <f t="shared" si="21"/>
        <v>0</v>
      </c>
      <c r="AG36" s="24" t="b">
        <f t="shared" si="22"/>
        <v>0</v>
      </c>
      <c r="AH36" s="24">
        <f t="shared" si="23"/>
        <v>0</v>
      </c>
      <c r="AI36" s="24">
        <f t="shared" si="24"/>
        <v>0</v>
      </c>
      <c r="AJ36" s="24" t="b">
        <f t="shared" si="25"/>
        <v>0</v>
      </c>
      <c r="AK36" s="24" t="b">
        <f t="shared" si="26"/>
        <v>0</v>
      </c>
      <c r="AL36" s="24">
        <f t="shared" si="27"/>
        <v>0</v>
      </c>
      <c r="AM36" s="24">
        <f t="shared" si="28"/>
        <v>0</v>
      </c>
      <c r="AN36" s="24" t="b">
        <f t="shared" si="29"/>
        <v>0</v>
      </c>
      <c r="AO36" s="24" t="b">
        <f t="shared" si="30"/>
        <v>0</v>
      </c>
      <c r="AP36" s="24">
        <f t="shared" si="31"/>
        <v>0</v>
      </c>
      <c r="AQ36" s="24">
        <f t="shared" si="32"/>
        <v>0</v>
      </c>
      <c r="AR36" s="24">
        <f t="shared" si="33"/>
        <v>0</v>
      </c>
      <c r="AS36" s="25">
        <f t="shared" si="34"/>
        <v>0</v>
      </c>
    </row>
    <row r="37" spans="1:45" ht="22.5">
      <c r="A37" s="35" t="s">
        <v>97</v>
      </c>
      <c r="B37" s="101" t="str">
        <f>input2!B37</f>
        <v>.../...</v>
      </c>
      <c r="C37" s="169">
        <f>input1!B37</f>
        <v>0</v>
      </c>
      <c r="D37" s="103">
        <f>input1!C37</f>
        <v>0</v>
      </c>
      <c r="E37" s="35">
        <f>input1!D37</f>
        <v>2</v>
      </c>
      <c r="F37" s="60"/>
      <c r="G37" s="61"/>
      <c r="H37" s="61"/>
      <c r="I37" s="61"/>
      <c r="J37" s="62"/>
      <c r="K37" s="63"/>
      <c r="L37" s="61"/>
      <c r="M37" s="61"/>
      <c r="N37" s="61"/>
      <c r="O37" s="64"/>
      <c r="P37" s="60"/>
      <c r="Q37" s="61"/>
      <c r="R37" s="61"/>
      <c r="S37" s="61"/>
      <c r="T37" s="62"/>
      <c r="U37" s="63"/>
      <c r="V37" s="61"/>
      <c r="W37" s="61"/>
      <c r="X37" s="61"/>
      <c r="Y37" s="64"/>
      <c r="Z37" s="60"/>
      <c r="AA37" s="61"/>
      <c r="AB37" s="61"/>
      <c r="AC37" s="61"/>
      <c r="AD37" s="62"/>
      <c r="AE37" s="12">
        <f t="shared" si="20"/>
        <v>0</v>
      </c>
      <c r="AF37" s="23">
        <f t="shared" si="21"/>
        <v>0</v>
      </c>
      <c r="AG37" s="24" t="b">
        <f t="shared" si="22"/>
        <v>0</v>
      </c>
      <c r="AH37" s="24">
        <f t="shared" si="23"/>
        <v>0</v>
      </c>
      <c r="AI37" s="24">
        <f t="shared" si="24"/>
        <v>0</v>
      </c>
      <c r="AJ37" s="24" t="b">
        <f t="shared" si="25"/>
        <v>0</v>
      </c>
      <c r="AK37" s="24" t="b">
        <f t="shared" si="26"/>
        <v>0</v>
      </c>
      <c r="AL37" s="24">
        <f t="shared" si="27"/>
        <v>0</v>
      </c>
      <c r="AM37" s="24">
        <f t="shared" si="28"/>
        <v>0</v>
      </c>
      <c r="AN37" s="24" t="b">
        <f t="shared" si="29"/>
        <v>0</v>
      </c>
      <c r="AO37" s="24" t="b">
        <f t="shared" si="30"/>
        <v>0</v>
      </c>
      <c r="AP37" s="24">
        <f t="shared" si="31"/>
        <v>0</v>
      </c>
      <c r="AQ37" s="24">
        <f t="shared" si="32"/>
        <v>0</v>
      </c>
      <c r="AR37" s="24">
        <f t="shared" si="33"/>
        <v>0</v>
      </c>
      <c r="AS37" s="25">
        <f t="shared" si="34"/>
        <v>0</v>
      </c>
    </row>
    <row r="38" spans="1:45" ht="22.5">
      <c r="A38" s="295" t="s">
        <v>98</v>
      </c>
      <c r="B38" s="325" t="str">
        <f>input2!B38</f>
        <v>.../...</v>
      </c>
      <c r="C38" s="326">
        <f>input1!B38</f>
        <v>0</v>
      </c>
      <c r="D38" s="208">
        <f>input1!C38</f>
        <v>0</v>
      </c>
      <c r="E38" s="295">
        <f>input1!D38</f>
        <v>2</v>
      </c>
      <c r="F38" s="320"/>
      <c r="G38" s="321"/>
      <c r="H38" s="321"/>
      <c r="I38" s="321"/>
      <c r="J38" s="322"/>
      <c r="K38" s="323"/>
      <c r="L38" s="321"/>
      <c r="M38" s="321"/>
      <c r="N38" s="321"/>
      <c r="O38" s="324"/>
      <c r="P38" s="320"/>
      <c r="Q38" s="321"/>
      <c r="R38" s="321"/>
      <c r="S38" s="321"/>
      <c r="T38" s="322"/>
      <c r="U38" s="323"/>
      <c r="V38" s="321"/>
      <c r="W38" s="321"/>
      <c r="X38" s="321"/>
      <c r="Y38" s="324"/>
      <c r="Z38" s="320"/>
      <c r="AA38" s="321"/>
      <c r="AB38" s="321"/>
      <c r="AC38" s="321"/>
      <c r="AD38" s="322"/>
      <c r="AE38" s="12">
        <f t="shared" si="20"/>
        <v>0</v>
      </c>
      <c r="AF38" s="303">
        <f t="shared" si="21"/>
        <v>0</v>
      </c>
      <c r="AG38" s="304" t="b">
        <f t="shared" si="22"/>
        <v>0</v>
      </c>
      <c r="AH38" s="304">
        <f t="shared" si="23"/>
        <v>0</v>
      </c>
      <c r="AI38" s="304">
        <f t="shared" si="24"/>
        <v>0</v>
      </c>
      <c r="AJ38" s="304" t="b">
        <f t="shared" si="25"/>
        <v>0</v>
      </c>
      <c r="AK38" s="304" t="b">
        <f t="shared" si="26"/>
        <v>0</v>
      </c>
      <c r="AL38" s="304">
        <f t="shared" si="27"/>
        <v>0</v>
      </c>
      <c r="AM38" s="304">
        <f t="shared" si="28"/>
        <v>0</v>
      </c>
      <c r="AN38" s="304" t="b">
        <f t="shared" si="29"/>
        <v>0</v>
      </c>
      <c r="AO38" s="304" t="b">
        <f t="shared" si="30"/>
        <v>0</v>
      </c>
      <c r="AP38" s="304">
        <f t="shared" si="31"/>
        <v>0</v>
      </c>
      <c r="AQ38" s="304">
        <f t="shared" si="32"/>
        <v>0</v>
      </c>
      <c r="AR38" s="304">
        <f t="shared" si="33"/>
        <v>0</v>
      </c>
      <c r="AS38" s="305">
        <f t="shared" si="34"/>
        <v>0</v>
      </c>
    </row>
    <row r="39" spans="1:45" ht="23.25" thickBot="1">
      <c r="A39" s="36" t="s">
        <v>99</v>
      </c>
      <c r="B39" s="327" t="str">
        <f>input2!B39</f>
        <v>.../...</v>
      </c>
      <c r="C39" s="170">
        <f>input1!B39</f>
        <v>0</v>
      </c>
      <c r="D39" s="105">
        <f>input1!C39</f>
        <v>0</v>
      </c>
      <c r="E39" s="36">
        <f>input1!D39</f>
        <v>2</v>
      </c>
      <c r="F39" s="92"/>
      <c r="G39" s="93"/>
      <c r="H39" s="93"/>
      <c r="I39" s="93"/>
      <c r="J39" s="94"/>
      <c r="K39" s="95"/>
      <c r="L39" s="93"/>
      <c r="M39" s="93"/>
      <c r="N39" s="93"/>
      <c r="O39" s="96"/>
      <c r="P39" s="92"/>
      <c r="Q39" s="93"/>
      <c r="R39" s="93"/>
      <c r="S39" s="93"/>
      <c r="T39" s="94"/>
      <c r="U39" s="95"/>
      <c r="V39" s="93"/>
      <c r="W39" s="93"/>
      <c r="X39" s="93"/>
      <c r="Y39" s="96"/>
      <c r="Z39" s="92"/>
      <c r="AA39" s="93"/>
      <c r="AB39" s="93"/>
      <c r="AC39" s="93"/>
      <c r="AD39" s="94"/>
      <c r="AE39" s="306">
        <f t="shared" si="20"/>
        <v>0</v>
      </c>
      <c r="AF39" s="307">
        <f t="shared" si="21"/>
        <v>0</v>
      </c>
      <c r="AG39" s="88" t="b">
        <f t="shared" si="22"/>
        <v>0</v>
      </c>
      <c r="AH39" s="88">
        <f t="shared" si="23"/>
        <v>0</v>
      </c>
      <c r="AI39" s="88">
        <f t="shared" si="24"/>
        <v>0</v>
      </c>
      <c r="AJ39" s="88" t="b">
        <f t="shared" si="25"/>
        <v>0</v>
      </c>
      <c r="AK39" s="88" t="b">
        <f t="shared" si="26"/>
        <v>0</v>
      </c>
      <c r="AL39" s="88">
        <f t="shared" si="27"/>
        <v>0</v>
      </c>
      <c r="AM39" s="88">
        <f t="shared" si="28"/>
        <v>0</v>
      </c>
      <c r="AN39" s="88" t="b">
        <f t="shared" si="29"/>
        <v>0</v>
      </c>
      <c r="AO39" s="88" t="b">
        <f t="shared" si="30"/>
        <v>0</v>
      </c>
      <c r="AP39" s="88">
        <f t="shared" si="31"/>
        <v>0</v>
      </c>
      <c r="AQ39" s="88">
        <f t="shared" si="32"/>
        <v>0</v>
      </c>
      <c r="AR39" s="88">
        <f t="shared" si="33"/>
        <v>0</v>
      </c>
      <c r="AS39" s="308">
        <f t="shared" si="34"/>
        <v>0</v>
      </c>
    </row>
    <row r="40" spans="1:45" ht="22.5">
      <c r="A40" s="35" t="s">
        <v>100</v>
      </c>
      <c r="B40" s="101" t="str">
        <f>input2!B40</f>
        <v>.../...</v>
      </c>
      <c r="C40" s="169">
        <f>input1!B40</f>
        <v>0</v>
      </c>
      <c r="D40" s="103">
        <f>input1!C40</f>
        <v>0</v>
      </c>
      <c r="E40" s="35">
        <f>input1!D40</f>
        <v>2</v>
      </c>
      <c r="F40" s="60"/>
      <c r="G40" s="61"/>
      <c r="H40" s="61"/>
      <c r="I40" s="61"/>
      <c r="J40" s="62"/>
      <c r="K40" s="63"/>
      <c r="L40" s="61"/>
      <c r="M40" s="61"/>
      <c r="N40" s="61"/>
      <c r="O40" s="64"/>
      <c r="P40" s="60"/>
      <c r="Q40" s="61"/>
      <c r="R40" s="61"/>
      <c r="S40" s="61"/>
      <c r="T40" s="62"/>
      <c r="U40" s="63"/>
      <c r="V40" s="61"/>
      <c r="W40" s="61"/>
      <c r="X40" s="61"/>
      <c r="Y40" s="64"/>
      <c r="Z40" s="60"/>
      <c r="AA40" s="61"/>
      <c r="AB40" s="61"/>
      <c r="AC40" s="61"/>
      <c r="AD40" s="62"/>
      <c r="AE40" s="12">
        <f t="shared" si="20"/>
        <v>0</v>
      </c>
      <c r="AF40" s="23">
        <f t="shared" si="21"/>
        <v>0</v>
      </c>
      <c r="AG40" s="24" t="b">
        <f t="shared" si="22"/>
        <v>0</v>
      </c>
      <c r="AH40" s="24">
        <f t="shared" si="23"/>
        <v>0</v>
      </c>
      <c r="AI40" s="24">
        <f t="shared" si="24"/>
        <v>0</v>
      </c>
      <c r="AJ40" s="24" t="b">
        <f t="shared" si="25"/>
        <v>0</v>
      </c>
      <c r="AK40" s="24" t="b">
        <f t="shared" si="26"/>
        <v>0</v>
      </c>
      <c r="AL40" s="24">
        <f t="shared" si="27"/>
        <v>0</v>
      </c>
      <c r="AM40" s="24">
        <f t="shared" si="28"/>
        <v>0</v>
      </c>
      <c r="AN40" s="24" t="b">
        <f t="shared" si="29"/>
        <v>0</v>
      </c>
      <c r="AO40" s="24" t="b">
        <f t="shared" si="30"/>
        <v>0</v>
      </c>
      <c r="AP40" s="24">
        <f t="shared" si="31"/>
        <v>0</v>
      </c>
      <c r="AQ40" s="24">
        <f t="shared" si="32"/>
        <v>0</v>
      </c>
      <c r="AR40" s="24">
        <f t="shared" si="33"/>
        <v>0</v>
      </c>
      <c r="AS40" s="25">
        <f t="shared" si="34"/>
        <v>0</v>
      </c>
    </row>
    <row r="41" spans="1:45" ht="22.5">
      <c r="A41" s="35" t="s">
        <v>101</v>
      </c>
      <c r="B41" s="101" t="str">
        <f>input2!B41</f>
        <v>.../...</v>
      </c>
      <c r="C41" s="169">
        <f>input1!B41</f>
        <v>0</v>
      </c>
      <c r="D41" s="103">
        <f>input1!C41</f>
        <v>0</v>
      </c>
      <c r="E41" s="35">
        <f>input1!D41</f>
        <v>2</v>
      </c>
      <c r="F41" s="60"/>
      <c r="G41" s="61"/>
      <c r="H41" s="61"/>
      <c r="I41" s="61"/>
      <c r="J41" s="62"/>
      <c r="K41" s="63"/>
      <c r="L41" s="61"/>
      <c r="M41" s="61"/>
      <c r="N41" s="61"/>
      <c r="O41" s="64"/>
      <c r="P41" s="60"/>
      <c r="Q41" s="61"/>
      <c r="R41" s="61"/>
      <c r="S41" s="61"/>
      <c r="T41" s="62"/>
      <c r="U41" s="63"/>
      <c r="V41" s="61"/>
      <c r="W41" s="61"/>
      <c r="X41" s="61"/>
      <c r="Y41" s="64"/>
      <c r="Z41" s="60"/>
      <c r="AA41" s="61"/>
      <c r="AB41" s="61"/>
      <c r="AC41" s="61"/>
      <c r="AD41" s="62"/>
      <c r="AE41" s="12">
        <f t="shared" si="20"/>
        <v>0</v>
      </c>
      <c r="AF41" s="23">
        <f t="shared" si="21"/>
        <v>0</v>
      </c>
      <c r="AG41" s="24" t="b">
        <f t="shared" si="22"/>
        <v>0</v>
      </c>
      <c r="AH41" s="24">
        <f t="shared" si="23"/>
        <v>0</v>
      </c>
      <c r="AI41" s="24">
        <f t="shared" si="24"/>
        <v>0</v>
      </c>
      <c r="AJ41" s="24" t="b">
        <f t="shared" si="25"/>
        <v>0</v>
      </c>
      <c r="AK41" s="24" t="b">
        <f t="shared" si="26"/>
        <v>0</v>
      </c>
      <c r="AL41" s="24">
        <f t="shared" si="27"/>
        <v>0</v>
      </c>
      <c r="AM41" s="24">
        <f t="shared" si="28"/>
        <v>0</v>
      </c>
      <c r="AN41" s="24" t="b">
        <f t="shared" si="29"/>
        <v>0</v>
      </c>
      <c r="AO41" s="24" t="b">
        <f t="shared" si="30"/>
        <v>0</v>
      </c>
      <c r="AP41" s="24">
        <f t="shared" si="31"/>
        <v>0</v>
      </c>
      <c r="AQ41" s="24">
        <f t="shared" si="32"/>
        <v>0</v>
      </c>
      <c r="AR41" s="24">
        <f t="shared" si="33"/>
        <v>0</v>
      </c>
      <c r="AS41" s="25">
        <f t="shared" si="34"/>
        <v>0</v>
      </c>
    </row>
    <row r="42" spans="1:45" ht="22.5">
      <c r="A42" s="35" t="s">
        <v>102</v>
      </c>
      <c r="B42" s="101" t="str">
        <f>input2!B42</f>
        <v>.../...</v>
      </c>
      <c r="C42" s="169">
        <f>input1!B42</f>
        <v>0</v>
      </c>
      <c r="D42" s="103">
        <f>input1!C42</f>
        <v>0</v>
      </c>
      <c r="E42" s="35">
        <f>input1!D42</f>
        <v>2</v>
      </c>
      <c r="F42" s="60"/>
      <c r="G42" s="61"/>
      <c r="H42" s="61"/>
      <c r="I42" s="61"/>
      <c r="J42" s="62"/>
      <c r="K42" s="63"/>
      <c r="L42" s="61"/>
      <c r="M42" s="61"/>
      <c r="N42" s="61"/>
      <c r="O42" s="64"/>
      <c r="P42" s="60"/>
      <c r="Q42" s="61"/>
      <c r="R42" s="61"/>
      <c r="S42" s="61"/>
      <c r="T42" s="62"/>
      <c r="U42" s="63"/>
      <c r="V42" s="61"/>
      <c r="W42" s="61"/>
      <c r="X42" s="61"/>
      <c r="Y42" s="64"/>
      <c r="Z42" s="60"/>
      <c r="AA42" s="61"/>
      <c r="AB42" s="61"/>
      <c r="AC42" s="61"/>
      <c r="AD42" s="62"/>
      <c r="AE42" s="12">
        <f t="shared" si="20"/>
        <v>0</v>
      </c>
      <c r="AF42" s="23">
        <f t="shared" si="21"/>
        <v>0</v>
      </c>
      <c r="AG42" s="24" t="b">
        <f t="shared" si="22"/>
        <v>0</v>
      </c>
      <c r="AH42" s="24">
        <f t="shared" si="23"/>
        <v>0</v>
      </c>
      <c r="AI42" s="24">
        <f t="shared" si="24"/>
        <v>0</v>
      </c>
      <c r="AJ42" s="24" t="b">
        <f t="shared" si="25"/>
        <v>0</v>
      </c>
      <c r="AK42" s="24" t="b">
        <f t="shared" si="26"/>
        <v>0</v>
      </c>
      <c r="AL42" s="24">
        <f t="shared" si="27"/>
        <v>0</v>
      </c>
      <c r="AM42" s="24">
        <f t="shared" si="28"/>
        <v>0</v>
      </c>
      <c r="AN42" s="24" t="b">
        <f t="shared" si="29"/>
        <v>0</v>
      </c>
      <c r="AO42" s="24" t="b">
        <f t="shared" si="30"/>
        <v>0</v>
      </c>
      <c r="AP42" s="24">
        <f t="shared" si="31"/>
        <v>0</v>
      </c>
      <c r="AQ42" s="24">
        <f t="shared" si="32"/>
        <v>0</v>
      </c>
      <c r="AR42" s="24">
        <f t="shared" si="33"/>
        <v>0</v>
      </c>
      <c r="AS42" s="25">
        <f t="shared" si="34"/>
        <v>0</v>
      </c>
    </row>
    <row r="43" spans="1:45" ht="22.5">
      <c r="A43" s="295" t="s">
        <v>103</v>
      </c>
      <c r="B43" s="325" t="str">
        <f>input2!B43</f>
        <v>.../...</v>
      </c>
      <c r="C43" s="326">
        <f>input1!B43</f>
        <v>0</v>
      </c>
      <c r="D43" s="208">
        <f>input1!C43</f>
        <v>0</v>
      </c>
      <c r="E43" s="295">
        <f>input1!D43</f>
        <v>2</v>
      </c>
      <c r="F43" s="320"/>
      <c r="G43" s="321"/>
      <c r="H43" s="321"/>
      <c r="I43" s="321"/>
      <c r="J43" s="322"/>
      <c r="K43" s="323"/>
      <c r="L43" s="321"/>
      <c r="M43" s="321"/>
      <c r="N43" s="321"/>
      <c r="O43" s="324"/>
      <c r="P43" s="320"/>
      <c r="Q43" s="321"/>
      <c r="R43" s="321"/>
      <c r="S43" s="321"/>
      <c r="T43" s="322"/>
      <c r="U43" s="323"/>
      <c r="V43" s="321"/>
      <c r="W43" s="321"/>
      <c r="X43" s="321"/>
      <c r="Y43" s="324"/>
      <c r="Z43" s="320"/>
      <c r="AA43" s="321"/>
      <c r="AB43" s="321"/>
      <c r="AC43" s="321"/>
      <c r="AD43" s="322"/>
      <c r="AE43" s="12">
        <f t="shared" si="20"/>
        <v>0</v>
      </c>
      <c r="AF43" s="303">
        <f t="shared" si="21"/>
        <v>0</v>
      </c>
      <c r="AG43" s="304" t="b">
        <f t="shared" si="22"/>
        <v>0</v>
      </c>
      <c r="AH43" s="304">
        <f t="shared" si="23"/>
        <v>0</v>
      </c>
      <c r="AI43" s="304">
        <f t="shared" si="24"/>
        <v>0</v>
      </c>
      <c r="AJ43" s="304" t="b">
        <f t="shared" si="25"/>
        <v>0</v>
      </c>
      <c r="AK43" s="304" t="b">
        <f t="shared" si="26"/>
        <v>0</v>
      </c>
      <c r="AL43" s="304">
        <f t="shared" si="27"/>
        <v>0</v>
      </c>
      <c r="AM43" s="304">
        <f t="shared" si="28"/>
        <v>0</v>
      </c>
      <c r="AN43" s="304" t="b">
        <f t="shared" si="29"/>
        <v>0</v>
      </c>
      <c r="AO43" s="304" t="b">
        <f t="shared" si="30"/>
        <v>0</v>
      </c>
      <c r="AP43" s="304">
        <f t="shared" si="31"/>
        <v>0</v>
      </c>
      <c r="AQ43" s="304">
        <f t="shared" si="32"/>
        <v>0</v>
      </c>
      <c r="AR43" s="304">
        <f t="shared" si="33"/>
        <v>0</v>
      </c>
      <c r="AS43" s="305">
        <f t="shared" si="34"/>
        <v>0</v>
      </c>
    </row>
    <row r="44" spans="1:45" ht="23.25" thickBot="1">
      <c r="A44" s="36" t="s">
        <v>104</v>
      </c>
      <c r="B44" s="327" t="str">
        <f>input2!B44</f>
        <v>.../...</v>
      </c>
      <c r="C44" s="170">
        <f>input1!B44</f>
        <v>0</v>
      </c>
      <c r="D44" s="105">
        <f>input1!C44</f>
        <v>0</v>
      </c>
      <c r="E44" s="36">
        <f>input1!D44</f>
        <v>2</v>
      </c>
      <c r="F44" s="92"/>
      <c r="G44" s="93"/>
      <c r="H44" s="93"/>
      <c r="I44" s="93"/>
      <c r="J44" s="94"/>
      <c r="K44" s="95"/>
      <c r="L44" s="93"/>
      <c r="M44" s="93"/>
      <c r="N44" s="93"/>
      <c r="O44" s="96"/>
      <c r="P44" s="92"/>
      <c r="Q44" s="93"/>
      <c r="R44" s="93"/>
      <c r="S44" s="93"/>
      <c r="T44" s="94"/>
      <c r="U44" s="95"/>
      <c r="V44" s="93"/>
      <c r="W44" s="93"/>
      <c r="X44" s="93"/>
      <c r="Y44" s="96"/>
      <c r="Z44" s="92"/>
      <c r="AA44" s="93"/>
      <c r="AB44" s="93"/>
      <c r="AC44" s="93"/>
      <c r="AD44" s="94"/>
      <c r="AE44" s="306">
        <f t="shared" si="20"/>
        <v>0</v>
      </c>
      <c r="AF44" s="307">
        <f t="shared" si="21"/>
        <v>0</v>
      </c>
      <c r="AG44" s="88" t="b">
        <f t="shared" si="22"/>
        <v>0</v>
      </c>
      <c r="AH44" s="88">
        <f t="shared" si="23"/>
        <v>0</v>
      </c>
      <c r="AI44" s="88">
        <f t="shared" si="24"/>
        <v>0</v>
      </c>
      <c r="AJ44" s="88" t="b">
        <f t="shared" si="25"/>
        <v>0</v>
      </c>
      <c r="AK44" s="88" t="b">
        <f t="shared" si="26"/>
        <v>0</v>
      </c>
      <c r="AL44" s="88">
        <f t="shared" si="27"/>
        <v>0</v>
      </c>
      <c r="AM44" s="88">
        <f t="shared" si="28"/>
        <v>0</v>
      </c>
      <c r="AN44" s="88" t="b">
        <f t="shared" si="29"/>
        <v>0</v>
      </c>
      <c r="AO44" s="88" t="b">
        <f t="shared" si="30"/>
        <v>0</v>
      </c>
      <c r="AP44" s="88">
        <f t="shared" si="31"/>
        <v>0</v>
      </c>
      <c r="AQ44" s="88">
        <f t="shared" si="32"/>
        <v>0</v>
      </c>
      <c r="AR44" s="88">
        <f t="shared" si="33"/>
        <v>0</v>
      </c>
      <c r="AS44" s="308">
        <f t="shared" si="34"/>
        <v>0</v>
      </c>
    </row>
    <row r="45" spans="1:45" ht="22.5">
      <c r="A45" s="35" t="s">
        <v>105</v>
      </c>
      <c r="B45" s="101" t="str">
        <f>input2!B45</f>
        <v>.../...</v>
      </c>
      <c r="C45" s="169">
        <f>input1!B45</f>
        <v>0</v>
      </c>
      <c r="D45" s="103">
        <f>input1!C45</f>
        <v>0</v>
      </c>
      <c r="E45" s="35">
        <f>input1!D45</f>
        <v>2</v>
      </c>
      <c r="F45" s="60"/>
      <c r="G45" s="61"/>
      <c r="H45" s="61"/>
      <c r="I45" s="61"/>
      <c r="J45" s="62"/>
      <c r="K45" s="63"/>
      <c r="L45" s="61"/>
      <c r="M45" s="61"/>
      <c r="N45" s="61"/>
      <c r="O45" s="64"/>
      <c r="P45" s="60"/>
      <c r="Q45" s="61"/>
      <c r="R45" s="61"/>
      <c r="S45" s="61"/>
      <c r="T45" s="62"/>
      <c r="U45" s="63"/>
      <c r="V45" s="61"/>
      <c r="W45" s="61"/>
      <c r="X45" s="61"/>
      <c r="Y45" s="64"/>
      <c r="Z45" s="60"/>
      <c r="AA45" s="61"/>
      <c r="AB45" s="61"/>
      <c r="AC45" s="61"/>
      <c r="AD45" s="62"/>
      <c r="AE45" s="12">
        <f t="shared" si="20"/>
        <v>0</v>
      </c>
      <c r="AF45" s="23">
        <f t="shared" si="21"/>
        <v>0</v>
      </c>
      <c r="AG45" s="24" t="b">
        <f t="shared" si="22"/>
        <v>0</v>
      </c>
      <c r="AH45" s="24">
        <f t="shared" si="23"/>
        <v>0</v>
      </c>
      <c r="AI45" s="24">
        <f t="shared" si="24"/>
        <v>0</v>
      </c>
      <c r="AJ45" s="24" t="b">
        <f t="shared" si="25"/>
        <v>0</v>
      </c>
      <c r="AK45" s="24" t="b">
        <f t="shared" si="26"/>
        <v>0</v>
      </c>
      <c r="AL45" s="24">
        <f t="shared" si="27"/>
        <v>0</v>
      </c>
      <c r="AM45" s="24">
        <f t="shared" si="28"/>
        <v>0</v>
      </c>
      <c r="AN45" s="24" t="b">
        <f t="shared" si="29"/>
        <v>0</v>
      </c>
      <c r="AO45" s="24" t="b">
        <f t="shared" si="30"/>
        <v>0</v>
      </c>
      <c r="AP45" s="24">
        <f t="shared" si="31"/>
        <v>0</v>
      </c>
      <c r="AQ45" s="24">
        <f t="shared" si="32"/>
        <v>0</v>
      </c>
      <c r="AR45" s="24">
        <f t="shared" si="33"/>
        <v>0</v>
      </c>
      <c r="AS45" s="25">
        <f t="shared" si="34"/>
        <v>0</v>
      </c>
    </row>
    <row r="46" spans="1:45" ht="22.5">
      <c r="A46" s="35" t="s">
        <v>106</v>
      </c>
      <c r="B46" s="101" t="str">
        <f>input2!B46</f>
        <v>.../...</v>
      </c>
      <c r="C46" s="169">
        <f>input1!B46</f>
        <v>0</v>
      </c>
      <c r="D46" s="103">
        <f>input1!C46</f>
        <v>0</v>
      </c>
      <c r="E46" s="35">
        <f>input1!D46</f>
        <v>2</v>
      </c>
      <c r="F46" s="60"/>
      <c r="G46" s="61"/>
      <c r="H46" s="61"/>
      <c r="I46" s="61"/>
      <c r="J46" s="62"/>
      <c r="K46" s="63"/>
      <c r="L46" s="61"/>
      <c r="M46" s="61"/>
      <c r="N46" s="61"/>
      <c r="O46" s="64"/>
      <c r="P46" s="60"/>
      <c r="Q46" s="61"/>
      <c r="R46" s="61"/>
      <c r="S46" s="61"/>
      <c r="T46" s="62"/>
      <c r="U46" s="63"/>
      <c r="V46" s="61"/>
      <c r="W46" s="61"/>
      <c r="X46" s="61"/>
      <c r="Y46" s="64"/>
      <c r="Z46" s="60"/>
      <c r="AA46" s="61"/>
      <c r="AB46" s="61"/>
      <c r="AC46" s="61"/>
      <c r="AD46" s="62"/>
      <c r="AE46" s="12">
        <f t="shared" si="20"/>
        <v>0</v>
      </c>
      <c r="AF46" s="23">
        <f t="shared" si="21"/>
        <v>0</v>
      </c>
      <c r="AG46" s="24" t="b">
        <f t="shared" si="22"/>
        <v>0</v>
      </c>
      <c r="AH46" s="24">
        <f t="shared" si="23"/>
        <v>0</v>
      </c>
      <c r="AI46" s="24">
        <f t="shared" si="24"/>
        <v>0</v>
      </c>
      <c r="AJ46" s="24" t="b">
        <f t="shared" si="25"/>
        <v>0</v>
      </c>
      <c r="AK46" s="24" t="b">
        <f t="shared" si="26"/>
        <v>0</v>
      </c>
      <c r="AL46" s="24">
        <f t="shared" si="27"/>
        <v>0</v>
      </c>
      <c r="AM46" s="24">
        <f t="shared" si="28"/>
        <v>0</v>
      </c>
      <c r="AN46" s="24" t="b">
        <f t="shared" si="29"/>
        <v>0</v>
      </c>
      <c r="AO46" s="24" t="b">
        <f t="shared" si="30"/>
        <v>0</v>
      </c>
      <c r="AP46" s="24">
        <f t="shared" si="31"/>
        <v>0</v>
      </c>
      <c r="AQ46" s="24">
        <f t="shared" si="32"/>
        <v>0</v>
      </c>
      <c r="AR46" s="24">
        <f t="shared" si="33"/>
        <v>0</v>
      </c>
      <c r="AS46" s="25">
        <f t="shared" si="34"/>
        <v>0</v>
      </c>
    </row>
    <row r="47" spans="1:45" ht="22.5">
      <c r="A47" s="295" t="s">
        <v>107</v>
      </c>
      <c r="B47" s="325" t="str">
        <f>input2!B47</f>
        <v>.../...</v>
      </c>
      <c r="C47" s="326">
        <f>input1!B47</f>
        <v>0</v>
      </c>
      <c r="D47" s="208">
        <f>input1!C47</f>
        <v>0</v>
      </c>
      <c r="E47" s="295">
        <f>input1!D47</f>
        <v>2</v>
      </c>
      <c r="F47" s="320"/>
      <c r="G47" s="321"/>
      <c r="H47" s="321"/>
      <c r="I47" s="321"/>
      <c r="J47" s="322"/>
      <c r="K47" s="323"/>
      <c r="L47" s="321"/>
      <c r="M47" s="321"/>
      <c r="N47" s="321"/>
      <c r="O47" s="324"/>
      <c r="P47" s="320"/>
      <c r="Q47" s="321"/>
      <c r="R47" s="321"/>
      <c r="S47" s="321"/>
      <c r="T47" s="322"/>
      <c r="U47" s="323"/>
      <c r="V47" s="321"/>
      <c r="W47" s="321"/>
      <c r="X47" s="321"/>
      <c r="Y47" s="324"/>
      <c r="Z47" s="320"/>
      <c r="AA47" s="321"/>
      <c r="AB47" s="321"/>
      <c r="AC47" s="321"/>
      <c r="AD47" s="322"/>
      <c r="AE47" s="12">
        <f t="shared" si="20"/>
        <v>0</v>
      </c>
      <c r="AF47" s="303">
        <f t="shared" si="21"/>
        <v>0</v>
      </c>
      <c r="AG47" s="304" t="b">
        <f t="shared" si="22"/>
        <v>0</v>
      </c>
      <c r="AH47" s="304">
        <f t="shared" si="23"/>
        <v>0</v>
      </c>
      <c r="AI47" s="304">
        <f t="shared" si="24"/>
        <v>0</v>
      </c>
      <c r="AJ47" s="304" t="b">
        <f t="shared" si="25"/>
        <v>0</v>
      </c>
      <c r="AK47" s="304" t="b">
        <f t="shared" si="26"/>
        <v>0</v>
      </c>
      <c r="AL47" s="304">
        <f t="shared" si="27"/>
        <v>0</v>
      </c>
      <c r="AM47" s="304">
        <f t="shared" si="28"/>
        <v>0</v>
      </c>
      <c r="AN47" s="304" t="b">
        <f t="shared" si="29"/>
        <v>0</v>
      </c>
      <c r="AO47" s="304" t="b">
        <f t="shared" si="30"/>
        <v>0</v>
      </c>
      <c r="AP47" s="304">
        <f t="shared" si="31"/>
        <v>0</v>
      </c>
      <c r="AQ47" s="304">
        <f t="shared" si="32"/>
        <v>0</v>
      </c>
      <c r="AR47" s="304">
        <f t="shared" si="33"/>
        <v>0</v>
      </c>
      <c r="AS47" s="305">
        <f t="shared" si="34"/>
        <v>0</v>
      </c>
    </row>
    <row r="48" spans="1:45" ht="22.5">
      <c r="A48" s="140" t="s">
        <v>108</v>
      </c>
      <c r="B48" s="328" t="str">
        <f>input2!B48</f>
        <v>.../...</v>
      </c>
      <c r="C48" s="168">
        <f>input1!B48</f>
        <v>0</v>
      </c>
      <c r="D48" s="104">
        <f>input1!C48</f>
        <v>0</v>
      </c>
      <c r="E48" s="140">
        <f>input1!D48</f>
        <v>2</v>
      </c>
      <c r="F48" s="65"/>
      <c r="G48" s="66"/>
      <c r="H48" s="66"/>
      <c r="I48" s="66"/>
      <c r="J48" s="67"/>
      <c r="K48" s="68"/>
      <c r="L48" s="66"/>
      <c r="M48" s="66"/>
      <c r="N48" s="66"/>
      <c r="O48" s="69"/>
      <c r="P48" s="65"/>
      <c r="Q48" s="66"/>
      <c r="R48" s="66"/>
      <c r="S48" s="66"/>
      <c r="T48" s="67"/>
      <c r="U48" s="68"/>
      <c r="V48" s="66"/>
      <c r="W48" s="66"/>
      <c r="X48" s="66"/>
      <c r="Y48" s="69"/>
      <c r="Z48" s="65"/>
      <c r="AA48" s="66"/>
      <c r="AB48" s="66"/>
      <c r="AC48" s="66"/>
      <c r="AD48" s="67"/>
      <c r="AE48" s="310">
        <f t="shared" si="20"/>
        <v>0</v>
      </c>
      <c r="AF48" s="311">
        <f t="shared" si="21"/>
        <v>0</v>
      </c>
      <c r="AG48" s="26" t="b">
        <f t="shared" si="22"/>
        <v>0</v>
      </c>
      <c r="AH48" s="26">
        <f t="shared" si="23"/>
        <v>0</v>
      </c>
      <c r="AI48" s="26">
        <f t="shared" si="24"/>
        <v>0</v>
      </c>
      <c r="AJ48" s="26" t="b">
        <f t="shared" si="25"/>
        <v>0</v>
      </c>
      <c r="AK48" s="26" t="b">
        <f t="shared" si="26"/>
        <v>0</v>
      </c>
      <c r="AL48" s="26">
        <f t="shared" si="27"/>
        <v>0</v>
      </c>
      <c r="AM48" s="26">
        <f t="shared" si="28"/>
        <v>0</v>
      </c>
      <c r="AN48" s="26" t="b">
        <f t="shared" si="29"/>
        <v>0</v>
      </c>
      <c r="AO48" s="26" t="b">
        <f t="shared" si="30"/>
        <v>0</v>
      </c>
      <c r="AP48" s="26">
        <f t="shared" si="31"/>
        <v>0</v>
      </c>
      <c r="AQ48" s="26">
        <f t="shared" si="32"/>
        <v>0</v>
      </c>
      <c r="AR48" s="26">
        <f t="shared" si="33"/>
        <v>0</v>
      </c>
      <c r="AS48" s="312">
        <f t="shared" si="34"/>
        <v>0</v>
      </c>
    </row>
    <row r="49" spans="1:45" ht="23.25" thickBot="1">
      <c r="A49" s="106" t="s">
        <v>109</v>
      </c>
      <c r="B49" s="107" t="str">
        <f>input2!B49</f>
        <v>.../...</v>
      </c>
      <c r="C49" s="329">
        <f>input1!B49</f>
        <v>0</v>
      </c>
      <c r="D49" s="330">
        <f>input1!C49</f>
        <v>0</v>
      </c>
      <c r="E49" s="106">
        <f>input1!D49</f>
        <v>2</v>
      </c>
      <c r="F49" s="315"/>
      <c r="G49" s="316"/>
      <c r="H49" s="316"/>
      <c r="I49" s="316"/>
      <c r="J49" s="317"/>
      <c r="K49" s="318"/>
      <c r="L49" s="316"/>
      <c r="M49" s="316"/>
      <c r="N49" s="316"/>
      <c r="O49" s="319"/>
      <c r="P49" s="315"/>
      <c r="Q49" s="316"/>
      <c r="R49" s="316"/>
      <c r="S49" s="316"/>
      <c r="T49" s="317"/>
      <c r="U49" s="318"/>
      <c r="V49" s="316"/>
      <c r="W49" s="316"/>
      <c r="X49" s="316"/>
      <c r="Y49" s="319"/>
      <c r="Z49" s="315"/>
      <c r="AA49" s="316"/>
      <c r="AB49" s="316"/>
      <c r="AC49" s="316"/>
      <c r="AD49" s="317"/>
      <c r="AE49" s="87">
        <f t="shared" si="20"/>
        <v>0</v>
      </c>
      <c r="AF49" s="90">
        <f t="shared" si="21"/>
        <v>0</v>
      </c>
      <c r="AG49" s="89" t="b">
        <f t="shared" si="22"/>
        <v>0</v>
      </c>
      <c r="AH49" s="89">
        <f t="shared" si="23"/>
        <v>0</v>
      </c>
      <c r="AI49" s="89">
        <f t="shared" si="24"/>
        <v>0</v>
      </c>
      <c r="AJ49" s="89" t="b">
        <f t="shared" si="25"/>
        <v>0</v>
      </c>
      <c r="AK49" s="89" t="b">
        <f t="shared" si="26"/>
        <v>0</v>
      </c>
      <c r="AL49" s="89">
        <f t="shared" si="27"/>
        <v>0</v>
      </c>
      <c r="AM49" s="89">
        <f t="shared" si="28"/>
        <v>0</v>
      </c>
      <c r="AN49" s="89" t="b">
        <f t="shared" si="29"/>
        <v>0</v>
      </c>
      <c r="AO49" s="89" t="b">
        <f t="shared" si="30"/>
        <v>0</v>
      </c>
      <c r="AP49" s="89">
        <f t="shared" si="31"/>
        <v>0</v>
      </c>
      <c r="AQ49" s="89">
        <f t="shared" si="32"/>
        <v>0</v>
      </c>
      <c r="AR49" s="89">
        <f t="shared" si="33"/>
        <v>0</v>
      </c>
      <c r="AS49" s="91">
        <f t="shared" si="34"/>
        <v>0</v>
      </c>
    </row>
    <row r="50" spans="1:45" ht="22.5">
      <c r="A50" s="35" t="s">
        <v>110</v>
      </c>
      <c r="B50" s="101" t="str">
        <f>input2!B50</f>
        <v>.../...</v>
      </c>
      <c r="C50" s="169">
        <f>input1!B50</f>
        <v>0</v>
      </c>
      <c r="D50" s="103">
        <f>input1!C50</f>
        <v>0</v>
      </c>
      <c r="E50" s="35">
        <f>input1!D50</f>
        <v>2</v>
      </c>
      <c r="F50" s="60"/>
      <c r="G50" s="61"/>
      <c r="H50" s="61"/>
      <c r="I50" s="61"/>
      <c r="J50" s="62"/>
      <c r="K50" s="63"/>
      <c r="L50" s="61"/>
      <c r="M50" s="61"/>
      <c r="N50" s="61"/>
      <c r="O50" s="64"/>
      <c r="P50" s="60"/>
      <c r="Q50" s="61"/>
      <c r="R50" s="61"/>
      <c r="S50" s="61"/>
      <c r="T50" s="62"/>
      <c r="U50" s="63"/>
      <c r="V50" s="61"/>
      <c r="W50" s="61"/>
      <c r="X50" s="61"/>
      <c r="Y50" s="64"/>
      <c r="Z50" s="60"/>
      <c r="AA50" s="61"/>
      <c r="AB50" s="61"/>
      <c r="AC50" s="61"/>
      <c r="AD50" s="62"/>
      <c r="AE50" s="12">
        <f t="shared" si="20"/>
        <v>0</v>
      </c>
      <c r="AF50" s="23">
        <f t="shared" si="21"/>
        <v>0</v>
      </c>
      <c r="AG50" s="24" t="b">
        <f t="shared" si="22"/>
        <v>0</v>
      </c>
      <c r="AH50" s="24">
        <f t="shared" si="23"/>
        <v>0</v>
      </c>
      <c r="AI50" s="24">
        <f t="shared" si="24"/>
        <v>0</v>
      </c>
      <c r="AJ50" s="24" t="b">
        <f t="shared" si="25"/>
        <v>0</v>
      </c>
      <c r="AK50" s="24" t="b">
        <f t="shared" si="26"/>
        <v>0</v>
      </c>
      <c r="AL50" s="24">
        <f t="shared" si="27"/>
        <v>0</v>
      </c>
      <c r="AM50" s="24">
        <f t="shared" si="28"/>
        <v>0</v>
      </c>
      <c r="AN50" s="24" t="b">
        <f t="shared" si="29"/>
        <v>0</v>
      </c>
      <c r="AO50" s="24" t="b">
        <f t="shared" si="30"/>
        <v>0</v>
      </c>
      <c r="AP50" s="24">
        <f t="shared" si="31"/>
        <v>0</v>
      </c>
      <c r="AQ50" s="24">
        <f t="shared" si="32"/>
        <v>0</v>
      </c>
      <c r="AR50" s="24">
        <f t="shared" si="33"/>
        <v>0</v>
      </c>
      <c r="AS50" s="25">
        <f t="shared" si="34"/>
        <v>0</v>
      </c>
    </row>
    <row r="51" spans="1:45" ht="22.5">
      <c r="A51" s="35" t="s">
        <v>111</v>
      </c>
      <c r="B51" s="101" t="str">
        <f>input2!B51</f>
        <v>.../...</v>
      </c>
      <c r="C51" s="169">
        <f>input1!B51</f>
        <v>0</v>
      </c>
      <c r="D51" s="103">
        <f>input1!C51</f>
        <v>0</v>
      </c>
      <c r="E51" s="35">
        <f>input1!D51</f>
        <v>2</v>
      </c>
      <c r="F51" s="60"/>
      <c r="G51" s="61"/>
      <c r="H51" s="61"/>
      <c r="I51" s="61"/>
      <c r="J51" s="62"/>
      <c r="K51" s="63"/>
      <c r="L51" s="61"/>
      <c r="M51" s="61"/>
      <c r="N51" s="61"/>
      <c r="O51" s="64"/>
      <c r="P51" s="60"/>
      <c r="Q51" s="61"/>
      <c r="R51" s="61"/>
      <c r="S51" s="61"/>
      <c r="T51" s="62"/>
      <c r="U51" s="63"/>
      <c r="V51" s="61"/>
      <c r="W51" s="61"/>
      <c r="X51" s="61"/>
      <c r="Y51" s="64"/>
      <c r="Z51" s="60"/>
      <c r="AA51" s="61"/>
      <c r="AB51" s="61"/>
      <c r="AC51" s="61"/>
      <c r="AD51" s="62"/>
      <c r="AE51" s="12">
        <f t="shared" si="20"/>
        <v>0</v>
      </c>
      <c r="AF51" s="23">
        <f t="shared" si="21"/>
        <v>0</v>
      </c>
      <c r="AG51" s="24" t="b">
        <f t="shared" si="22"/>
        <v>0</v>
      </c>
      <c r="AH51" s="24">
        <f t="shared" si="23"/>
        <v>0</v>
      </c>
      <c r="AI51" s="24">
        <f t="shared" si="24"/>
        <v>0</v>
      </c>
      <c r="AJ51" s="24" t="b">
        <f t="shared" si="25"/>
        <v>0</v>
      </c>
      <c r="AK51" s="24" t="b">
        <f t="shared" si="26"/>
        <v>0</v>
      </c>
      <c r="AL51" s="24">
        <f t="shared" si="27"/>
        <v>0</v>
      </c>
      <c r="AM51" s="24">
        <f t="shared" si="28"/>
        <v>0</v>
      </c>
      <c r="AN51" s="24" t="b">
        <f t="shared" si="29"/>
        <v>0</v>
      </c>
      <c r="AO51" s="24" t="b">
        <f t="shared" si="30"/>
        <v>0</v>
      </c>
      <c r="AP51" s="24">
        <f t="shared" si="31"/>
        <v>0</v>
      </c>
      <c r="AQ51" s="24">
        <f t="shared" si="32"/>
        <v>0</v>
      </c>
      <c r="AR51" s="24">
        <f t="shared" si="33"/>
        <v>0</v>
      </c>
      <c r="AS51" s="25">
        <f t="shared" si="34"/>
        <v>0</v>
      </c>
    </row>
    <row r="52" spans="1:45" ht="22.5">
      <c r="A52" s="35" t="s">
        <v>112</v>
      </c>
      <c r="B52" s="101" t="str">
        <f>input2!B52</f>
        <v>.../...</v>
      </c>
      <c r="C52" s="169">
        <f>input1!B52</f>
        <v>0</v>
      </c>
      <c r="D52" s="103">
        <f>input1!C52</f>
        <v>0</v>
      </c>
      <c r="E52" s="35">
        <f>input1!D52</f>
        <v>2</v>
      </c>
      <c r="F52" s="60"/>
      <c r="G52" s="61"/>
      <c r="H52" s="61"/>
      <c r="I52" s="61"/>
      <c r="J52" s="62"/>
      <c r="K52" s="63"/>
      <c r="L52" s="61"/>
      <c r="M52" s="61"/>
      <c r="N52" s="61"/>
      <c r="O52" s="64"/>
      <c r="P52" s="60"/>
      <c r="Q52" s="61"/>
      <c r="R52" s="61"/>
      <c r="S52" s="61"/>
      <c r="T52" s="62"/>
      <c r="U52" s="63"/>
      <c r="V52" s="61"/>
      <c r="W52" s="61"/>
      <c r="X52" s="61"/>
      <c r="Y52" s="64"/>
      <c r="Z52" s="60"/>
      <c r="AA52" s="61"/>
      <c r="AB52" s="61"/>
      <c r="AC52" s="61"/>
      <c r="AD52" s="62"/>
      <c r="AE52" s="12">
        <f t="shared" si="20"/>
        <v>0</v>
      </c>
      <c r="AF52" s="23">
        <f t="shared" si="21"/>
        <v>0</v>
      </c>
      <c r="AG52" s="24" t="b">
        <f t="shared" si="22"/>
        <v>0</v>
      </c>
      <c r="AH52" s="24">
        <f t="shared" si="23"/>
        <v>0</v>
      </c>
      <c r="AI52" s="24">
        <f t="shared" si="24"/>
        <v>0</v>
      </c>
      <c r="AJ52" s="24" t="b">
        <f t="shared" si="25"/>
        <v>0</v>
      </c>
      <c r="AK52" s="24" t="b">
        <f t="shared" si="26"/>
        <v>0</v>
      </c>
      <c r="AL52" s="24">
        <f t="shared" si="27"/>
        <v>0</v>
      </c>
      <c r="AM52" s="24">
        <f t="shared" si="28"/>
        <v>0</v>
      </c>
      <c r="AN52" s="24" t="b">
        <f t="shared" si="29"/>
        <v>0</v>
      </c>
      <c r="AO52" s="24" t="b">
        <f t="shared" si="30"/>
        <v>0</v>
      </c>
      <c r="AP52" s="24">
        <f t="shared" si="31"/>
        <v>0</v>
      </c>
      <c r="AQ52" s="24">
        <f t="shared" si="32"/>
        <v>0</v>
      </c>
      <c r="AR52" s="24">
        <f t="shared" si="33"/>
        <v>0</v>
      </c>
      <c r="AS52" s="25">
        <f t="shared" si="34"/>
        <v>0</v>
      </c>
    </row>
    <row r="53" spans="1:45" ht="22.5">
      <c r="A53" s="295" t="s">
        <v>113</v>
      </c>
      <c r="B53" s="325" t="str">
        <f>input2!B53</f>
        <v>.../...</v>
      </c>
      <c r="C53" s="326">
        <f>input1!B53</f>
        <v>0</v>
      </c>
      <c r="D53" s="208">
        <f>input1!C53</f>
        <v>0</v>
      </c>
      <c r="E53" s="295">
        <f>input1!D53</f>
        <v>2</v>
      </c>
      <c r="F53" s="320"/>
      <c r="G53" s="321"/>
      <c r="H53" s="321"/>
      <c r="I53" s="321"/>
      <c r="J53" s="322"/>
      <c r="K53" s="323"/>
      <c r="L53" s="321"/>
      <c r="M53" s="321"/>
      <c r="N53" s="321"/>
      <c r="O53" s="324"/>
      <c r="P53" s="320"/>
      <c r="Q53" s="321"/>
      <c r="R53" s="321"/>
      <c r="S53" s="321"/>
      <c r="T53" s="322"/>
      <c r="U53" s="323"/>
      <c r="V53" s="321"/>
      <c r="W53" s="321"/>
      <c r="X53" s="321"/>
      <c r="Y53" s="324"/>
      <c r="Z53" s="320"/>
      <c r="AA53" s="321"/>
      <c r="AB53" s="321"/>
      <c r="AC53" s="321"/>
      <c r="AD53" s="322"/>
      <c r="AE53" s="12">
        <f t="shared" si="20"/>
        <v>0</v>
      </c>
      <c r="AF53" s="303">
        <f t="shared" si="21"/>
        <v>0</v>
      </c>
      <c r="AG53" s="304" t="b">
        <f t="shared" si="22"/>
        <v>0</v>
      </c>
      <c r="AH53" s="304">
        <f t="shared" si="23"/>
        <v>0</v>
      </c>
      <c r="AI53" s="304">
        <f t="shared" si="24"/>
        <v>0</v>
      </c>
      <c r="AJ53" s="304" t="b">
        <f t="shared" si="25"/>
        <v>0</v>
      </c>
      <c r="AK53" s="304" t="b">
        <f t="shared" si="26"/>
        <v>0</v>
      </c>
      <c r="AL53" s="304">
        <f t="shared" si="27"/>
        <v>0</v>
      </c>
      <c r="AM53" s="304">
        <f t="shared" si="28"/>
        <v>0</v>
      </c>
      <c r="AN53" s="304" t="b">
        <f t="shared" si="29"/>
        <v>0</v>
      </c>
      <c r="AO53" s="304" t="b">
        <f t="shared" si="30"/>
        <v>0</v>
      </c>
      <c r="AP53" s="304">
        <f t="shared" si="31"/>
        <v>0</v>
      </c>
      <c r="AQ53" s="304">
        <f t="shared" si="32"/>
        <v>0</v>
      </c>
      <c r="AR53" s="304">
        <f t="shared" si="33"/>
        <v>0</v>
      </c>
      <c r="AS53" s="305">
        <f t="shared" si="34"/>
        <v>0</v>
      </c>
    </row>
    <row r="54" spans="1:45" ht="23.25" thickBot="1">
      <c r="A54" s="36" t="s">
        <v>114</v>
      </c>
      <c r="B54" s="327" t="str">
        <f>input2!B54</f>
        <v>.../...</v>
      </c>
      <c r="C54" s="170">
        <f>input1!B54</f>
        <v>0</v>
      </c>
      <c r="D54" s="105">
        <f>input1!C54</f>
        <v>0</v>
      </c>
      <c r="E54" s="36">
        <f>input1!D54</f>
        <v>2</v>
      </c>
      <c r="F54" s="92"/>
      <c r="G54" s="93"/>
      <c r="H54" s="93"/>
      <c r="I54" s="93"/>
      <c r="J54" s="94"/>
      <c r="K54" s="95"/>
      <c r="L54" s="93"/>
      <c r="M54" s="93"/>
      <c r="N54" s="93"/>
      <c r="O54" s="96"/>
      <c r="P54" s="92"/>
      <c r="Q54" s="93"/>
      <c r="R54" s="93"/>
      <c r="S54" s="93"/>
      <c r="T54" s="94"/>
      <c r="U54" s="95"/>
      <c r="V54" s="93"/>
      <c r="W54" s="93"/>
      <c r="X54" s="93"/>
      <c r="Y54" s="96"/>
      <c r="Z54" s="92"/>
      <c r="AA54" s="93"/>
      <c r="AB54" s="93"/>
      <c r="AC54" s="93"/>
      <c r="AD54" s="94"/>
      <c r="AE54" s="306">
        <f t="shared" si="20"/>
        <v>0</v>
      </c>
      <c r="AF54" s="307">
        <f t="shared" si="21"/>
        <v>0</v>
      </c>
      <c r="AG54" s="88" t="b">
        <f t="shared" si="22"/>
        <v>0</v>
      </c>
      <c r="AH54" s="88">
        <f t="shared" si="23"/>
        <v>0</v>
      </c>
      <c r="AI54" s="88">
        <f t="shared" si="24"/>
        <v>0</v>
      </c>
      <c r="AJ54" s="88" t="b">
        <f t="shared" si="25"/>
        <v>0</v>
      </c>
      <c r="AK54" s="88" t="b">
        <f t="shared" si="26"/>
        <v>0</v>
      </c>
      <c r="AL54" s="88">
        <f t="shared" si="27"/>
        <v>0</v>
      </c>
      <c r="AM54" s="88">
        <f t="shared" si="28"/>
        <v>0</v>
      </c>
      <c r="AN54" s="88" t="b">
        <f t="shared" si="29"/>
        <v>0</v>
      </c>
      <c r="AO54" s="88" t="b">
        <f t="shared" si="30"/>
        <v>0</v>
      </c>
      <c r="AP54" s="88">
        <f t="shared" si="31"/>
        <v>0</v>
      </c>
      <c r="AQ54" s="88">
        <f t="shared" si="32"/>
        <v>0</v>
      </c>
      <c r="AR54" s="88">
        <f t="shared" si="33"/>
        <v>0</v>
      </c>
      <c r="AS54" s="308">
        <f t="shared" si="34"/>
        <v>0</v>
      </c>
    </row>
  </sheetData>
  <sheetProtection/>
  <mergeCells count="9">
    <mergeCell ref="AM2:AM4"/>
    <mergeCell ref="AQ2:AQ4"/>
    <mergeCell ref="AS2:AS4"/>
    <mergeCell ref="A3:E3"/>
    <mergeCell ref="F3:AD3"/>
    <mergeCell ref="A2:E2"/>
    <mergeCell ref="F2:AD2"/>
    <mergeCell ref="AF2:AF4"/>
    <mergeCell ref="AI2:AI4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4"/>
  <sheetViews>
    <sheetView zoomScalePageLayoutView="0" workbookViewId="0" topLeftCell="A2">
      <selection activeCell="G57" sqref="G57"/>
    </sheetView>
  </sheetViews>
  <sheetFormatPr defaultColWidth="9.140625" defaultRowHeight="21.75"/>
  <cols>
    <col min="1" max="1" width="2.421875" style="1" customWidth="1"/>
    <col min="2" max="2" width="4.28125" style="1" customWidth="1"/>
    <col min="3" max="3" width="5.140625" style="1" customWidth="1"/>
    <col min="4" max="4" width="6.57421875" style="109" customWidth="1"/>
    <col min="5" max="5" width="26.8515625" style="1" bestFit="1" customWidth="1"/>
    <col min="6" max="6" width="9.140625" style="1" hidden="1" customWidth="1"/>
    <col min="7" max="7" width="6.8515625" style="1" customWidth="1"/>
    <col min="8" max="8" width="4.421875" style="1" customWidth="1"/>
    <col min="9" max="9" width="10.00390625" style="1" customWidth="1"/>
    <col min="10" max="10" width="4.421875" style="1" customWidth="1"/>
    <col min="11" max="11" width="10.421875" style="1" customWidth="1"/>
    <col min="12" max="12" width="4.421875" style="1" customWidth="1"/>
    <col min="13" max="13" width="10.7109375" style="1" customWidth="1"/>
    <col min="14" max="14" width="4.421875" style="1" customWidth="1"/>
    <col min="15" max="15" width="11.140625" style="1" customWidth="1"/>
    <col min="16" max="16" width="4.421875" style="1" customWidth="1"/>
    <col min="17" max="17" width="10.28125" style="1" customWidth="1"/>
    <col min="18" max="18" width="6.140625" style="1" hidden="1" customWidth="1"/>
    <col min="19" max="19" width="4.421875" style="1" bestFit="1" customWidth="1"/>
    <col min="20" max="20" width="10.8515625" style="1" customWidth="1"/>
    <col min="21" max="16384" width="9.140625" style="1" customWidth="1"/>
  </cols>
  <sheetData>
    <row r="1" ht="18" customHeight="1" thickBot="1">
      <c r="T1" s="1">
        <v>4</v>
      </c>
    </row>
    <row r="2" spans="2:20" ht="18.75" customHeight="1" thickBot="1">
      <c r="B2" s="373" t="s">
        <v>7</v>
      </c>
      <c r="C2" s="374"/>
      <c r="D2" s="374"/>
      <c r="E2" s="374"/>
      <c r="F2" s="374"/>
      <c r="G2" s="375"/>
      <c r="H2" s="391" t="s">
        <v>24</v>
      </c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3"/>
    </row>
    <row r="3" spans="2:20" ht="18.75" customHeight="1" thickBot="1">
      <c r="B3" s="394" t="str">
        <f>input1!$A$3</f>
        <v>ชั้น ม.../... ครูที่ปรึกษา ......................</v>
      </c>
      <c r="C3" s="395"/>
      <c r="D3" s="395"/>
      <c r="E3" s="395"/>
      <c r="F3" s="395"/>
      <c r="G3" s="396"/>
      <c r="H3" s="373" t="s">
        <v>18</v>
      </c>
      <c r="I3" s="375"/>
      <c r="J3" s="395" t="s">
        <v>19</v>
      </c>
      <c r="K3" s="395"/>
      <c r="L3" s="373" t="s">
        <v>20</v>
      </c>
      <c r="M3" s="375"/>
      <c r="N3" s="395" t="s">
        <v>21</v>
      </c>
      <c r="O3" s="395"/>
      <c r="P3" s="373" t="s">
        <v>22</v>
      </c>
      <c r="Q3" s="375"/>
      <c r="R3" s="179"/>
      <c r="S3" s="373" t="s">
        <v>23</v>
      </c>
      <c r="T3" s="375"/>
    </row>
    <row r="4" spans="2:20" ht="18.75" customHeight="1" thickBot="1">
      <c r="B4" s="174" t="s">
        <v>4</v>
      </c>
      <c r="C4" s="177" t="s">
        <v>3</v>
      </c>
      <c r="D4" s="177" t="s">
        <v>80</v>
      </c>
      <c r="E4" s="177" t="s">
        <v>5</v>
      </c>
      <c r="F4" s="175" t="s">
        <v>6</v>
      </c>
      <c r="G4" s="180" t="s">
        <v>6</v>
      </c>
      <c r="H4" s="181" t="s">
        <v>16</v>
      </c>
      <c r="I4" s="182" t="s">
        <v>17</v>
      </c>
      <c r="J4" s="181" t="s">
        <v>16</v>
      </c>
      <c r="K4" s="183" t="s">
        <v>17</v>
      </c>
      <c r="L4" s="184" t="s">
        <v>16</v>
      </c>
      <c r="M4" s="182" t="s">
        <v>17</v>
      </c>
      <c r="N4" s="181" t="s">
        <v>16</v>
      </c>
      <c r="O4" s="183" t="s">
        <v>17</v>
      </c>
      <c r="P4" s="184" t="s">
        <v>16</v>
      </c>
      <c r="Q4" s="185" t="s">
        <v>17</v>
      </c>
      <c r="R4" s="186"/>
      <c r="S4" s="181" t="s">
        <v>16</v>
      </c>
      <c r="T4" s="176" t="s">
        <v>17</v>
      </c>
    </row>
    <row r="5" spans="2:20" s="4" customFormat="1" ht="18.75" customHeight="1">
      <c r="B5" s="35" t="s">
        <v>40</v>
      </c>
      <c r="C5" s="35" t="str">
        <f>input2!B5</f>
        <v>1/7</v>
      </c>
      <c r="D5" s="167">
        <f>input1!B5</f>
        <v>15903</v>
      </c>
      <c r="E5" s="103" t="str">
        <f>input1!C5</f>
        <v>เด็กชายตัวอย่าง  เด็กดี</v>
      </c>
      <c r="F5" s="46">
        <f>input1!D5</f>
        <v>1</v>
      </c>
      <c r="G5" s="47" t="str">
        <f>IF(F5=1,"ชาย",IF(F5=2,"หญิง","-"))</f>
        <v>ชาย</v>
      </c>
      <c r="H5" s="48">
        <f>input1!AE5</f>
        <v>0</v>
      </c>
      <c r="I5" s="14" t="str">
        <f>IF(H5&lt;6,"ปกติ",IF(H5&lt;7,"เสี่ยง","มีปัญหา"))</f>
        <v>ปกติ</v>
      </c>
      <c r="J5" s="50">
        <f>input1!AH5</f>
        <v>1</v>
      </c>
      <c r="K5" s="14" t="str">
        <f>IF(J5&lt;5,"ปกติ",IF(J5&lt;6,"เสี่ยง","มีปัญหา"))</f>
        <v>ปกติ</v>
      </c>
      <c r="L5" s="48">
        <f>input1!AL5</f>
        <v>7</v>
      </c>
      <c r="M5" s="14" t="str">
        <f>IF(L5&lt;6,"ปกติ",IF(L5&lt;8,"เสี่ยง","มีปัญหา"))</f>
        <v>เสี่ยง</v>
      </c>
      <c r="N5" s="50">
        <f>input1!AP5</f>
        <v>4</v>
      </c>
      <c r="O5" s="14" t="str">
        <f>IF(N5&lt;4,"ปกติ",IF(N5&lt;5,"เสี่ยง","มีปัญหา"))</f>
        <v>เสี่ยง</v>
      </c>
      <c r="P5" s="48">
        <f>input1!AR5</f>
        <v>5</v>
      </c>
      <c r="Q5" s="14" t="str">
        <f>IF(P5&lt;5,"ไม่มีจุดแข็ง",IF(P5&lt;6,"เสี่ยง","มีจุดแข็ง"))</f>
        <v>เสี่ยง</v>
      </c>
      <c r="R5" s="49">
        <f>H5+J5+L5+N5</f>
        <v>12</v>
      </c>
      <c r="S5" s="58">
        <f>SUM(H5,J5,L5,N5)</f>
        <v>12</v>
      </c>
      <c r="T5" s="14" t="str">
        <f>IF(S5&lt;17,"ปกติ",IF(S5&lt;20,"เสี่ยง","มีปัญหา"))</f>
        <v>ปกติ</v>
      </c>
    </row>
    <row r="6" spans="2:20" s="4" customFormat="1" ht="18.75" customHeight="1">
      <c r="B6" s="35" t="s">
        <v>41</v>
      </c>
      <c r="C6" s="35" t="str">
        <f>input2!B6</f>
        <v>.../...</v>
      </c>
      <c r="D6" s="168">
        <f>input1!B6</f>
        <v>0</v>
      </c>
      <c r="E6" s="104">
        <f>input1!C6</f>
        <v>0</v>
      </c>
      <c r="F6" s="46">
        <f>input1!D6</f>
        <v>1</v>
      </c>
      <c r="G6" s="51" t="str">
        <f aca="true" t="shared" si="0" ref="G6:G25">IF(F6=1,"ชาย",IF(F6=2,"หญิง","-"))</f>
        <v>ชาย</v>
      </c>
      <c r="H6" s="48">
        <f>input1!AE6</f>
        <v>0</v>
      </c>
      <c r="I6" s="14" t="str">
        <f aca="true" t="shared" si="1" ref="I6:I25">IF(H6&lt;6,"ปกติ",IF(H6&lt;7,"เสี่ยง","มีปัญหา"))</f>
        <v>ปกติ</v>
      </c>
      <c r="J6" s="50">
        <f>input1!AH6</f>
        <v>0</v>
      </c>
      <c r="K6" s="14" t="str">
        <f aca="true" t="shared" si="2" ref="K6:K25">IF(J6&lt;5,"ปกติ",IF(J6&lt;6,"เสี่ยง","มีปัญหา"))</f>
        <v>ปกติ</v>
      </c>
      <c r="L6" s="48">
        <f>input1!AL6</f>
        <v>0</v>
      </c>
      <c r="M6" s="14" t="str">
        <f aca="true" t="shared" si="3" ref="M6:M25">IF(L6&lt;6,"ปกติ",IF(L6&lt;8,"เสี่ยง","มีปัญหา"))</f>
        <v>ปกติ</v>
      </c>
      <c r="N6" s="50">
        <f>input1!AP6</f>
        <v>0</v>
      </c>
      <c r="O6" s="14" t="str">
        <f aca="true" t="shared" si="4" ref="O6:O25">IF(N6&lt;4,"ปกติ",IF(N6&lt;5,"เสี่ยง","มีปัญหา"))</f>
        <v>ปกติ</v>
      </c>
      <c r="P6" s="48">
        <f>input1!AR6</f>
        <v>0</v>
      </c>
      <c r="Q6" s="14" t="str">
        <f aca="true" t="shared" si="5" ref="Q6:Q25">IF(P6&lt;5,"ไม่มีจุดแข็ง",IF(P6&lt;6,"เสี่ยง","มีจุดแข็ง"))</f>
        <v>ไม่มีจุดแข็ง</v>
      </c>
      <c r="R6" s="49">
        <f aca="true" t="shared" si="6" ref="R6:R25">H6+J6+L6+N6</f>
        <v>0</v>
      </c>
      <c r="S6" s="58">
        <f aca="true" t="shared" si="7" ref="S6:S25">SUM(H6,J6,L6,N6)</f>
        <v>0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8.75" customHeight="1">
      <c r="B7" s="35" t="s">
        <v>42</v>
      </c>
      <c r="C7" s="35" t="str">
        <f>input2!B7</f>
        <v>.../...</v>
      </c>
      <c r="D7" s="169">
        <f>input1!B7</f>
        <v>0</v>
      </c>
      <c r="E7" s="103">
        <f>input1!C7</f>
        <v>0</v>
      </c>
      <c r="F7" s="46">
        <f>input1!D7</f>
        <v>1</v>
      </c>
      <c r="G7" s="51" t="str">
        <f t="shared" si="0"/>
        <v>ชาย</v>
      </c>
      <c r="H7" s="48">
        <f>input1!AE7</f>
        <v>0</v>
      </c>
      <c r="I7" s="14" t="str">
        <f t="shared" si="1"/>
        <v>ปกติ</v>
      </c>
      <c r="J7" s="50">
        <f>input1!AH7</f>
        <v>0</v>
      </c>
      <c r="K7" s="14" t="str">
        <f t="shared" si="2"/>
        <v>ปกติ</v>
      </c>
      <c r="L7" s="48">
        <f>input1!AL7</f>
        <v>0</v>
      </c>
      <c r="M7" s="14" t="str">
        <f t="shared" si="3"/>
        <v>ปกติ</v>
      </c>
      <c r="N7" s="50">
        <f>input1!AP7</f>
        <v>0</v>
      </c>
      <c r="O7" s="14" t="str">
        <f t="shared" si="4"/>
        <v>ปกติ</v>
      </c>
      <c r="P7" s="48">
        <f>input1!AR7</f>
        <v>0</v>
      </c>
      <c r="Q7" s="14" t="str">
        <f t="shared" si="5"/>
        <v>ไม่มีจุดแข็ง</v>
      </c>
      <c r="R7" s="49">
        <f t="shared" si="6"/>
        <v>0</v>
      </c>
      <c r="S7" s="58">
        <f t="shared" si="7"/>
        <v>0</v>
      </c>
      <c r="T7" s="14" t="str">
        <f t="shared" si="8"/>
        <v>ปกติ</v>
      </c>
    </row>
    <row r="8" spans="2:20" s="4" customFormat="1" ht="18.75" customHeight="1">
      <c r="B8" s="35" t="s">
        <v>43</v>
      </c>
      <c r="C8" s="35" t="str">
        <f>input2!B8</f>
        <v>.../...</v>
      </c>
      <c r="D8" s="168">
        <f>input1!B8</f>
        <v>0</v>
      </c>
      <c r="E8" s="104">
        <f>input1!C8</f>
        <v>0</v>
      </c>
      <c r="F8" s="46">
        <f>input1!D8</f>
        <v>1</v>
      </c>
      <c r="G8" s="51" t="str">
        <f t="shared" si="0"/>
        <v>ชาย</v>
      </c>
      <c r="H8" s="48">
        <f>input1!AE8</f>
        <v>0</v>
      </c>
      <c r="I8" s="14" t="str">
        <f t="shared" si="1"/>
        <v>ปกติ</v>
      </c>
      <c r="J8" s="50">
        <f>input1!AH8</f>
        <v>0</v>
      </c>
      <c r="K8" s="14" t="str">
        <f t="shared" si="2"/>
        <v>ปกติ</v>
      </c>
      <c r="L8" s="48">
        <f>input1!AL8</f>
        <v>0</v>
      </c>
      <c r="M8" s="14" t="str">
        <f t="shared" si="3"/>
        <v>ปกติ</v>
      </c>
      <c r="N8" s="50">
        <f>input1!AP8</f>
        <v>0</v>
      </c>
      <c r="O8" s="14" t="str">
        <f t="shared" si="4"/>
        <v>ปกติ</v>
      </c>
      <c r="P8" s="48">
        <f>input1!AR8</f>
        <v>0</v>
      </c>
      <c r="Q8" s="14" t="str">
        <f t="shared" si="5"/>
        <v>ไม่มีจุดแข็ง</v>
      </c>
      <c r="R8" s="49">
        <f t="shared" si="6"/>
        <v>0</v>
      </c>
      <c r="S8" s="58">
        <f t="shared" si="7"/>
        <v>0</v>
      </c>
      <c r="T8" s="14" t="str">
        <f t="shared" si="8"/>
        <v>ปกติ</v>
      </c>
    </row>
    <row r="9" spans="2:20" s="4" customFormat="1" ht="18.75" customHeight="1" thickBot="1">
      <c r="B9" s="36" t="s">
        <v>44</v>
      </c>
      <c r="C9" s="36" t="str">
        <f>input2!B9</f>
        <v>.../...</v>
      </c>
      <c r="D9" s="170">
        <f>input1!B9</f>
        <v>0</v>
      </c>
      <c r="E9" s="105">
        <f>input1!C9</f>
        <v>0</v>
      </c>
      <c r="F9" s="98">
        <f>input1!D9</f>
        <v>1</v>
      </c>
      <c r="G9" s="53" t="str">
        <f t="shared" si="0"/>
        <v>ชาย</v>
      </c>
      <c r="H9" s="54">
        <f>input1!AE9</f>
        <v>0</v>
      </c>
      <c r="I9" s="18" t="str">
        <f t="shared" si="1"/>
        <v>ปกติ</v>
      </c>
      <c r="J9" s="56">
        <f>input1!AH9</f>
        <v>0</v>
      </c>
      <c r="K9" s="18" t="str">
        <f t="shared" si="2"/>
        <v>ปกติ</v>
      </c>
      <c r="L9" s="54">
        <f>input1!AL9</f>
        <v>0</v>
      </c>
      <c r="M9" s="18" t="str">
        <f t="shared" si="3"/>
        <v>ปกติ</v>
      </c>
      <c r="N9" s="56">
        <f>input1!AP9</f>
        <v>0</v>
      </c>
      <c r="O9" s="18" t="str">
        <f t="shared" si="4"/>
        <v>ปกติ</v>
      </c>
      <c r="P9" s="54">
        <f>input1!AR9</f>
        <v>0</v>
      </c>
      <c r="Q9" s="18" t="str">
        <f t="shared" si="5"/>
        <v>ไม่มีจุดแข็ง</v>
      </c>
      <c r="R9" s="55">
        <f t="shared" si="6"/>
        <v>0</v>
      </c>
      <c r="S9" s="59">
        <f t="shared" si="7"/>
        <v>0</v>
      </c>
      <c r="T9" s="18" t="str">
        <f t="shared" si="8"/>
        <v>ปกติ</v>
      </c>
    </row>
    <row r="10" spans="2:20" s="4" customFormat="1" ht="18.75" customHeight="1">
      <c r="B10" s="35" t="s">
        <v>45</v>
      </c>
      <c r="C10" s="35" t="str">
        <f>input2!B10</f>
        <v>.../...</v>
      </c>
      <c r="D10" s="169">
        <f>input1!B10</f>
        <v>0</v>
      </c>
      <c r="E10" s="103">
        <f>input1!C10</f>
        <v>0</v>
      </c>
      <c r="F10" s="46">
        <f>input1!D10</f>
        <v>1</v>
      </c>
      <c r="G10" s="57" t="str">
        <f t="shared" si="0"/>
        <v>ชาย</v>
      </c>
      <c r="H10" s="48">
        <f>input1!AE10</f>
        <v>0</v>
      </c>
      <c r="I10" s="14" t="str">
        <f t="shared" si="1"/>
        <v>ปกติ</v>
      </c>
      <c r="J10" s="50">
        <f>input1!AH10</f>
        <v>0</v>
      </c>
      <c r="K10" s="14" t="str">
        <f t="shared" si="2"/>
        <v>ปกติ</v>
      </c>
      <c r="L10" s="48">
        <f>input1!AL10</f>
        <v>0</v>
      </c>
      <c r="M10" s="14" t="str">
        <f t="shared" si="3"/>
        <v>ปกติ</v>
      </c>
      <c r="N10" s="50">
        <f>input1!AP10</f>
        <v>0</v>
      </c>
      <c r="O10" s="14" t="str">
        <f t="shared" si="4"/>
        <v>ปกติ</v>
      </c>
      <c r="P10" s="48">
        <f>input1!AR10</f>
        <v>0</v>
      </c>
      <c r="Q10" s="14" t="str">
        <f t="shared" si="5"/>
        <v>ไม่มีจุดแข็ง</v>
      </c>
      <c r="R10" s="49">
        <f t="shared" si="6"/>
        <v>0</v>
      </c>
      <c r="S10" s="58">
        <f t="shared" si="7"/>
        <v>0</v>
      </c>
      <c r="T10" s="14" t="str">
        <f t="shared" si="8"/>
        <v>ปกติ</v>
      </c>
    </row>
    <row r="11" spans="2:20" s="4" customFormat="1" ht="18.75" customHeight="1">
      <c r="B11" s="35" t="s">
        <v>46</v>
      </c>
      <c r="C11" s="35" t="str">
        <f>input2!B11</f>
        <v>.../...</v>
      </c>
      <c r="D11" s="168">
        <f>input1!B11</f>
        <v>0</v>
      </c>
      <c r="E11" s="104">
        <f>input1!C11</f>
        <v>0</v>
      </c>
      <c r="F11" s="46">
        <f>input1!D11</f>
        <v>1</v>
      </c>
      <c r="G11" s="51" t="str">
        <f t="shared" si="0"/>
        <v>ชาย</v>
      </c>
      <c r="H11" s="48">
        <f>input1!AE11</f>
        <v>0</v>
      </c>
      <c r="I11" s="14" t="str">
        <f t="shared" si="1"/>
        <v>ปกติ</v>
      </c>
      <c r="J11" s="50">
        <f>input1!AH11</f>
        <v>0</v>
      </c>
      <c r="K11" s="14" t="str">
        <f t="shared" si="2"/>
        <v>ปกติ</v>
      </c>
      <c r="L11" s="48">
        <f>input1!AL11</f>
        <v>0</v>
      </c>
      <c r="M11" s="14" t="str">
        <f t="shared" si="3"/>
        <v>ปกติ</v>
      </c>
      <c r="N11" s="50">
        <f>input1!AP11</f>
        <v>0</v>
      </c>
      <c r="O11" s="14" t="str">
        <f t="shared" si="4"/>
        <v>ปกติ</v>
      </c>
      <c r="P11" s="48">
        <f>input1!AR11</f>
        <v>0</v>
      </c>
      <c r="Q11" s="14" t="str">
        <f t="shared" si="5"/>
        <v>ไม่มีจุดแข็ง</v>
      </c>
      <c r="R11" s="49">
        <f t="shared" si="6"/>
        <v>0</v>
      </c>
      <c r="S11" s="58">
        <f t="shared" si="7"/>
        <v>0</v>
      </c>
      <c r="T11" s="14" t="str">
        <f t="shared" si="8"/>
        <v>ปกติ</v>
      </c>
    </row>
    <row r="12" spans="2:20" s="4" customFormat="1" ht="18.75" customHeight="1">
      <c r="B12" s="35" t="s">
        <v>47</v>
      </c>
      <c r="C12" s="35" t="str">
        <f>input2!B12</f>
        <v>.../...</v>
      </c>
      <c r="D12" s="169">
        <f>input1!B12</f>
        <v>0</v>
      </c>
      <c r="E12" s="103">
        <f>input1!C12</f>
        <v>0</v>
      </c>
      <c r="F12" s="46">
        <f>input1!D12</f>
        <v>1</v>
      </c>
      <c r="G12" s="51" t="str">
        <f t="shared" si="0"/>
        <v>ชาย</v>
      </c>
      <c r="H12" s="48">
        <f>input1!AE12</f>
        <v>0</v>
      </c>
      <c r="I12" s="14" t="str">
        <f t="shared" si="1"/>
        <v>ปกติ</v>
      </c>
      <c r="J12" s="50">
        <f>input1!AH12</f>
        <v>0</v>
      </c>
      <c r="K12" s="14" t="str">
        <f t="shared" si="2"/>
        <v>ปกติ</v>
      </c>
      <c r="L12" s="48">
        <f>input1!AL12</f>
        <v>0</v>
      </c>
      <c r="M12" s="14" t="str">
        <f t="shared" si="3"/>
        <v>ปกติ</v>
      </c>
      <c r="N12" s="50">
        <f>input1!AP12</f>
        <v>0</v>
      </c>
      <c r="O12" s="14" t="str">
        <f t="shared" si="4"/>
        <v>ปกติ</v>
      </c>
      <c r="P12" s="48">
        <f>input1!AR12</f>
        <v>0</v>
      </c>
      <c r="Q12" s="14" t="str">
        <f t="shared" si="5"/>
        <v>ไม่มีจุดแข็ง</v>
      </c>
      <c r="R12" s="49">
        <f t="shared" si="6"/>
        <v>0</v>
      </c>
      <c r="S12" s="58">
        <f t="shared" si="7"/>
        <v>0</v>
      </c>
      <c r="T12" s="14" t="str">
        <f t="shared" si="8"/>
        <v>ปกติ</v>
      </c>
    </row>
    <row r="13" spans="2:20" s="4" customFormat="1" ht="18.75" customHeight="1">
      <c r="B13" s="35" t="s">
        <v>48</v>
      </c>
      <c r="C13" s="35" t="str">
        <f>input2!B13</f>
        <v>.../...</v>
      </c>
      <c r="D13" s="168">
        <f>input1!B13</f>
        <v>0</v>
      </c>
      <c r="E13" s="104">
        <f>input1!C13</f>
        <v>0</v>
      </c>
      <c r="F13" s="46">
        <f>input1!D13</f>
        <v>1</v>
      </c>
      <c r="G13" s="57" t="str">
        <f t="shared" si="0"/>
        <v>ชาย</v>
      </c>
      <c r="H13" s="48">
        <f>input1!AE13</f>
        <v>0</v>
      </c>
      <c r="I13" s="14" t="str">
        <f t="shared" si="1"/>
        <v>ปกติ</v>
      </c>
      <c r="J13" s="50">
        <f>input1!AH13</f>
        <v>0</v>
      </c>
      <c r="K13" s="14" t="str">
        <f t="shared" si="2"/>
        <v>ปกติ</v>
      </c>
      <c r="L13" s="48">
        <f>input1!AL13</f>
        <v>0</v>
      </c>
      <c r="M13" s="14" t="str">
        <f t="shared" si="3"/>
        <v>ปกติ</v>
      </c>
      <c r="N13" s="50">
        <f>input1!AP13</f>
        <v>0</v>
      </c>
      <c r="O13" s="14" t="str">
        <f t="shared" si="4"/>
        <v>ปกติ</v>
      </c>
      <c r="P13" s="48">
        <f>input1!AR13</f>
        <v>0</v>
      </c>
      <c r="Q13" s="14" t="str">
        <f t="shared" si="5"/>
        <v>ไม่มีจุดแข็ง</v>
      </c>
      <c r="R13" s="49">
        <f t="shared" si="6"/>
        <v>0</v>
      </c>
      <c r="S13" s="58">
        <f t="shared" si="7"/>
        <v>0</v>
      </c>
      <c r="T13" s="14" t="str">
        <f t="shared" si="8"/>
        <v>ปกติ</v>
      </c>
    </row>
    <row r="14" spans="2:20" s="4" customFormat="1" ht="18.75" customHeight="1" thickBot="1">
      <c r="B14" s="36" t="s">
        <v>49</v>
      </c>
      <c r="C14" s="36" t="str">
        <f>input2!B14</f>
        <v>.../...</v>
      </c>
      <c r="D14" s="170">
        <f>input1!B14</f>
        <v>0</v>
      </c>
      <c r="E14" s="105">
        <f>input1!C14</f>
        <v>0</v>
      </c>
      <c r="F14" s="98">
        <f>input1!D14</f>
        <v>1</v>
      </c>
      <c r="G14" s="53" t="str">
        <f t="shared" si="0"/>
        <v>ชาย</v>
      </c>
      <c r="H14" s="54">
        <f>input1!AE14</f>
        <v>0</v>
      </c>
      <c r="I14" s="18" t="str">
        <f t="shared" si="1"/>
        <v>ปกติ</v>
      </c>
      <c r="J14" s="56">
        <f>input1!AH14</f>
        <v>0</v>
      </c>
      <c r="K14" s="18" t="str">
        <f t="shared" si="2"/>
        <v>ปกติ</v>
      </c>
      <c r="L14" s="54">
        <f>input1!AL14</f>
        <v>0</v>
      </c>
      <c r="M14" s="18" t="str">
        <f t="shared" si="3"/>
        <v>ปกติ</v>
      </c>
      <c r="N14" s="56">
        <f>input1!AP14</f>
        <v>0</v>
      </c>
      <c r="O14" s="18" t="str">
        <f t="shared" si="4"/>
        <v>ปกติ</v>
      </c>
      <c r="P14" s="54">
        <f>input1!AR14</f>
        <v>0</v>
      </c>
      <c r="Q14" s="18" t="str">
        <f t="shared" si="5"/>
        <v>ไม่มีจุดแข็ง</v>
      </c>
      <c r="R14" s="55">
        <f t="shared" si="6"/>
        <v>0</v>
      </c>
      <c r="S14" s="59">
        <f t="shared" si="7"/>
        <v>0</v>
      </c>
      <c r="T14" s="18" t="str">
        <f t="shared" si="8"/>
        <v>ปกติ</v>
      </c>
    </row>
    <row r="15" spans="2:20" s="4" customFormat="1" ht="18.75" customHeight="1">
      <c r="B15" s="35" t="s">
        <v>50</v>
      </c>
      <c r="C15" s="35" t="str">
        <f>input2!B15</f>
        <v>.../...</v>
      </c>
      <c r="D15" s="169">
        <f>input1!B15</f>
        <v>0</v>
      </c>
      <c r="E15" s="103">
        <f>input1!C15</f>
        <v>0</v>
      </c>
      <c r="F15" s="46">
        <f>input1!D15</f>
        <v>2</v>
      </c>
      <c r="G15" s="57" t="str">
        <f t="shared" si="0"/>
        <v>หญิง</v>
      </c>
      <c r="H15" s="48">
        <f>input1!AE15</f>
        <v>0</v>
      </c>
      <c r="I15" s="14" t="str">
        <f t="shared" si="1"/>
        <v>ปกติ</v>
      </c>
      <c r="J15" s="50">
        <f>input1!AH15</f>
        <v>0</v>
      </c>
      <c r="K15" s="14" t="str">
        <f t="shared" si="2"/>
        <v>ปกติ</v>
      </c>
      <c r="L15" s="48">
        <f>input1!AL15</f>
        <v>0</v>
      </c>
      <c r="M15" s="14" t="str">
        <f t="shared" si="3"/>
        <v>ปกติ</v>
      </c>
      <c r="N15" s="50">
        <f>input1!AP15</f>
        <v>0</v>
      </c>
      <c r="O15" s="14" t="str">
        <f t="shared" si="4"/>
        <v>ปกติ</v>
      </c>
      <c r="P15" s="48">
        <f>input1!AR15</f>
        <v>0</v>
      </c>
      <c r="Q15" s="14" t="str">
        <f t="shared" si="5"/>
        <v>ไม่มีจุดแข็ง</v>
      </c>
      <c r="R15" s="49">
        <f t="shared" si="6"/>
        <v>0</v>
      </c>
      <c r="S15" s="58">
        <f t="shared" si="7"/>
        <v>0</v>
      </c>
      <c r="T15" s="14" t="str">
        <f t="shared" si="8"/>
        <v>ปกติ</v>
      </c>
    </row>
    <row r="16" spans="2:20" s="4" customFormat="1" ht="18.75" customHeight="1">
      <c r="B16" s="35" t="s">
        <v>51</v>
      </c>
      <c r="C16" s="35" t="str">
        <f>input2!B16</f>
        <v>.../...</v>
      </c>
      <c r="D16" s="168">
        <f>input1!B16</f>
        <v>0</v>
      </c>
      <c r="E16" s="104">
        <f>input1!C16</f>
        <v>0</v>
      </c>
      <c r="F16" s="46">
        <f>input1!D16</f>
        <v>2</v>
      </c>
      <c r="G16" s="57" t="str">
        <f t="shared" si="0"/>
        <v>หญิง</v>
      </c>
      <c r="H16" s="48">
        <f>input1!AE16</f>
        <v>0</v>
      </c>
      <c r="I16" s="14" t="str">
        <f t="shared" si="1"/>
        <v>ปกติ</v>
      </c>
      <c r="J16" s="50">
        <f>input1!AH16</f>
        <v>0</v>
      </c>
      <c r="K16" s="14" t="str">
        <f t="shared" si="2"/>
        <v>ปกติ</v>
      </c>
      <c r="L16" s="48">
        <f>input1!AL16</f>
        <v>0</v>
      </c>
      <c r="M16" s="14" t="str">
        <f t="shared" si="3"/>
        <v>ปกติ</v>
      </c>
      <c r="N16" s="50">
        <f>input1!AP16</f>
        <v>0</v>
      </c>
      <c r="O16" s="14" t="str">
        <f t="shared" si="4"/>
        <v>ปกติ</v>
      </c>
      <c r="P16" s="48">
        <f>input1!AR16</f>
        <v>0</v>
      </c>
      <c r="Q16" s="14" t="str">
        <f t="shared" si="5"/>
        <v>ไม่มีจุดแข็ง</v>
      </c>
      <c r="R16" s="49">
        <f t="shared" si="6"/>
        <v>0</v>
      </c>
      <c r="S16" s="58">
        <f t="shared" si="7"/>
        <v>0</v>
      </c>
      <c r="T16" s="14" t="str">
        <f t="shared" si="8"/>
        <v>ปกติ</v>
      </c>
    </row>
    <row r="17" spans="2:20" s="4" customFormat="1" ht="18.75" customHeight="1">
      <c r="B17" s="35" t="s">
        <v>52</v>
      </c>
      <c r="C17" s="35" t="str">
        <f>input2!B17</f>
        <v>.../...</v>
      </c>
      <c r="D17" s="169">
        <f>input1!B17</f>
        <v>0</v>
      </c>
      <c r="E17" s="103">
        <f>input1!C17</f>
        <v>0</v>
      </c>
      <c r="F17" s="46">
        <f>input1!D17</f>
        <v>2</v>
      </c>
      <c r="G17" s="51" t="str">
        <f t="shared" si="0"/>
        <v>หญิง</v>
      </c>
      <c r="H17" s="48">
        <f>input1!AE17</f>
        <v>0</v>
      </c>
      <c r="I17" s="14" t="str">
        <f t="shared" si="1"/>
        <v>ปกติ</v>
      </c>
      <c r="J17" s="50">
        <f>input1!AH17</f>
        <v>0</v>
      </c>
      <c r="K17" s="14" t="str">
        <f t="shared" si="2"/>
        <v>ปกติ</v>
      </c>
      <c r="L17" s="48">
        <f>input1!AL17</f>
        <v>0</v>
      </c>
      <c r="M17" s="14" t="str">
        <f t="shared" si="3"/>
        <v>ปกติ</v>
      </c>
      <c r="N17" s="50">
        <f>input1!AP17</f>
        <v>0</v>
      </c>
      <c r="O17" s="14" t="str">
        <f t="shared" si="4"/>
        <v>ปกติ</v>
      </c>
      <c r="P17" s="48">
        <f>input1!AR17</f>
        <v>0</v>
      </c>
      <c r="Q17" s="14" t="str">
        <f t="shared" si="5"/>
        <v>ไม่มีจุดแข็ง</v>
      </c>
      <c r="R17" s="49">
        <f t="shared" si="6"/>
        <v>0</v>
      </c>
      <c r="S17" s="58">
        <f t="shared" si="7"/>
        <v>0</v>
      </c>
      <c r="T17" s="14" t="str">
        <f t="shared" si="8"/>
        <v>ปกติ</v>
      </c>
    </row>
    <row r="18" spans="2:20" s="4" customFormat="1" ht="18.75" customHeight="1">
      <c r="B18" s="35" t="s">
        <v>53</v>
      </c>
      <c r="C18" s="35" t="str">
        <f>input2!B18</f>
        <v>.../...</v>
      </c>
      <c r="D18" s="168">
        <f>input1!B18</f>
        <v>0</v>
      </c>
      <c r="E18" s="104">
        <f>input1!C18</f>
        <v>0</v>
      </c>
      <c r="F18" s="46">
        <f>input1!D18</f>
        <v>2</v>
      </c>
      <c r="G18" s="51" t="str">
        <f t="shared" si="0"/>
        <v>หญิง</v>
      </c>
      <c r="H18" s="48">
        <f>input1!AE18</f>
        <v>0</v>
      </c>
      <c r="I18" s="14" t="str">
        <f t="shared" si="1"/>
        <v>ปกติ</v>
      </c>
      <c r="J18" s="50">
        <f>input1!AH18</f>
        <v>0</v>
      </c>
      <c r="K18" s="14" t="str">
        <f t="shared" si="2"/>
        <v>ปกติ</v>
      </c>
      <c r="L18" s="48">
        <f>input1!AL18</f>
        <v>0</v>
      </c>
      <c r="M18" s="14" t="str">
        <f t="shared" si="3"/>
        <v>ปกติ</v>
      </c>
      <c r="N18" s="50">
        <f>input1!AP18</f>
        <v>0</v>
      </c>
      <c r="O18" s="14" t="str">
        <f t="shared" si="4"/>
        <v>ปกติ</v>
      </c>
      <c r="P18" s="48">
        <f>input1!AR18</f>
        <v>0</v>
      </c>
      <c r="Q18" s="14" t="str">
        <f t="shared" si="5"/>
        <v>ไม่มีจุดแข็ง</v>
      </c>
      <c r="R18" s="49">
        <f t="shared" si="6"/>
        <v>0</v>
      </c>
      <c r="S18" s="58">
        <f t="shared" si="7"/>
        <v>0</v>
      </c>
      <c r="T18" s="14" t="str">
        <f t="shared" si="8"/>
        <v>ปกติ</v>
      </c>
    </row>
    <row r="19" spans="2:20" s="4" customFormat="1" ht="18.75" customHeight="1" thickBot="1">
      <c r="B19" s="36" t="s">
        <v>54</v>
      </c>
      <c r="C19" s="36" t="str">
        <f>input2!B19</f>
        <v>.../...</v>
      </c>
      <c r="D19" s="170">
        <f>input1!B19</f>
        <v>0</v>
      </c>
      <c r="E19" s="105">
        <f>input1!C19</f>
        <v>0</v>
      </c>
      <c r="F19" s="98">
        <f>input1!D19</f>
        <v>2</v>
      </c>
      <c r="G19" s="53" t="str">
        <f t="shared" si="0"/>
        <v>หญิง</v>
      </c>
      <c r="H19" s="54">
        <f>input1!AE19</f>
        <v>0</v>
      </c>
      <c r="I19" s="18" t="str">
        <f t="shared" si="1"/>
        <v>ปกติ</v>
      </c>
      <c r="J19" s="56">
        <f>input1!AH19</f>
        <v>0</v>
      </c>
      <c r="K19" s="18" t="str">
        <f t="shared" si="2"/>
        <v>ปกติ</v>
      </c>
      <c r="L19" s="54">
        <f>input1!AL19</f>
        <v>0</v>
      </c>
      <c r="M19" s="18" t="str">
        <f t="shared" si="3"/>
        <v>ปกติ</v>
      </c>
      <c r="N19" s="56">
        <f>input1!AP19</f>
        <v>0</v>
      </c>
      <c r="O19" s="18" t="str">
        <f t="shared" si="4"/>
        <v>ปกติ</v>
      </c>
      <c r="P19" s="54">
        <f>input1!AR19</f>
        <v>0</v>
      </c>
      <c r="Q19" s="18" t="str">
        <f t="shared" si="5"/>
        <v>ไม่มีจุดแข็ง</v>
      </c>
      <c r="R19" s="55">
        <f t="shared" si="6"/>
        <v>0</v>
      </c>
      <c r="S19" s="59">
        <f t="shared" si="7"/>
        <v>0</v>
      </c>
      <c r="T19" s="18" t="str">
        <f t="shared" si="8"/>
        <v>ปกติ</v>
      </c>
    </row>
    <row r="20" spans="2:20" s="4" customFormat="1" ht="18.75" customHeight="1">
      <c r="B20" s="35" t="s">
        <v>55</v>
      </c>
      <c r="C20" s="35" t="str">
        <f>input2!B20</f>
        <v>.../...</v>
      </c>
      <c r="D20" s="169">
        <f>input1!B20</f>
        <v>0</v>
      </c>
      <c r="E20" s="103">
        <f>input1!C20</f>
        <v>0</v>
      </c>
      <c r="F20" s="46">
        <f>input1!D20</f>
        <v>2</v>
      </c>
      <c r="G20" s="57" t="str">
        <f t="shared" si="0"/>
        <v>หญิง</v>
      </c>
      <c r="H20" s="48">
        <f>input1!AE20</f>
        <v>0</v>
      </c>
      <c r="I20" s="14" t="str">
        <f t="shared" si="1"/>
        <v>ปกติ</v>
      </c>
      <c r="J20" s="50">
        <f>input1!AH20</f>
        <v>0</v>
      </c>
      <c r="K20" s="14" t="str">
        <f t="shared" si="2"/>
        <v>ปกติ</v>
      </c>
      <c r="L20" s="48">
        <f>input1!AL20</f>
        <v>0</v>
      </c>
      <c r="M20" s="14" t="str">
        <f t="shared" si="3"/>
        <v>ปกติ</v>
      </c>
      <c r="N20" s="50">
        <f>input1!AP20</f>
        <v>0</v>
      </c>
      <c r="O20" s="14" t="str">
        <f t="shared" si="4"/>
        <v>ปกติ</v>
      </c>
      <c r="P20" s="48">
        <f>input1!AR20</f>
        <v>0</v>
      </c>
      <c r="Q20" s="14" t="str">
        <f t="shared" si="5"/>
        <v>ไม่มีจุดแข็ง</v>
      </c>
      <c r="R20" s="49">
        <f t="shared" si="6"/>
        <v>0</v>
      </c>
      <c r="S20" s="58">
        <f t="shared" si="7"/>
        <v>0</v>
      </c>
      <c r="T20" s="14" t="str">
        <f t="shared" si="8"/>
        <v>ปกติ</v>
      </c>
    </row>
    <row r="21" spans="2:32" s="4" customFormat="1" ht="18.75" customHeight="1">
      <c r="B21" s="35" t="s">
        <v>10</v>
      </c>
      <c r="C21" s="35" t="str">
        <f>input2!B21</f>
        <v>.../...</v>
      </c>
      <c r="D21" s="168">
        <f>input1!B21</f>
        <v>0</v>
      </c>
      <c r="E21" s="104">
        <f>input1!C21</f>
        <v>0</v>
      </c>
      <c r="F21" s="46">
        <f>input1!D21</f>
        <v>2</v>
      </c>
      <c r="G21" s="51" t="str">
        <f t="shared" si="0"/>
        <v>หญิง</v>
      </c>
      <c r="H21" s="48">
        <f>input1!AE21</f>
        <v>0</v>
      </c>
      <c r="I21" s="14" t="str">
        <f t="shared" si="1"/>
        <v>ปกติ</v>
      </c>
      <c r="J21" s="50">
        <f>input1!AH21</f>
        <v>0</v>
      </c>
      <c r="K21" s="14" t="str">
        <f t="shared" si="2"/>
        <v>ปกติ</v>
      </c>
      <c r="L21" s="48">
        <f>input1!AL21</f>
        <v>0</v>
      </c>
      <c r="M21" s="14" t="str">
        <f t="shared" si="3"/>
        <v>ปกติ</v>
      </c>
      <c r="N21" s="50">
        <f>input1!AP21</f>
        <v>0</v>
      </c>
      <c r="O21" s="14" t="str">
        <f t="shared" si="4"/>
        <v>ปกติ</v>
      </c>
      <c r="P21" s="48">
        <f>input1!AR21</f>
        <v>0</v>
      </c>
      <c r="Q21" s="14" t="str">
        <f t="shared" si="5"/>
        <v>ไม่มีจุดแข็ง</v>
      </c>
      <c r="R21" s="49">
        <f t="shared" si="6"/>
        <v>0</v>
      </c>
      <c r="S21" s="58">
        <f t="shared" si="7"/>
        <v>0</v>
      </c>
      <c r="T21" s="14" t="str">
        <f t="shared" si="8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.75" customHeight="1">
      <c r="B22" s="35" t="s">
        <v>11</v>
      </c>
      <c r="C22" s="35" t="str">
        <f>input2!B22</f>
        <v>.../...</v>
      </c>
      <c r="D22" s="169">
        <f>input1!B22</f>
        <v>0</v>
      </c>
      <c r="E22" s="103">
        <f>input1!C22</f>
        <v>0</v>
      </c>
      <c r="F22" s="46">
        <f>input1!D22</f>
        <v>2</v>
      </c>
      <c r="G22" s="57" t="str">
        <f t="shared" si="0"/>
        <v>หญิง</v>
      </c>
      <c r="H22" s="48">
        <f>input1!AE22</f>
        <v>0</v>
      </c>
      <c r="I22" s="14" t="str">
        <f t="shared" si="1"/>
        <v>ปกติ</v>
      </c>
      <c r="J22" s="50">
        <f>input1!AH22</f>
        <v>0</v>
      </c>
      <c r="K22" s="14" t="str">
        <f t="shared" si="2"/>
        <v>ปกติ</v>
      </c>
      <c r="L22" s="48">
        <f>input1!AL22</f>
        <v>0</v>
      </c>
      <c r="M22" s="14" t="str">
        <f t="shared" si="3"/>
        <v>ปกติ</v>
      </c>
      <c r="N22" s="50">
        <f>input1!AP22</f>
        <v>0</v>
      </c>
      <c r="O22" s="14" t="str">
        <f t="shared" si="4"/>
        <v>ปกติ</v>
      </c>
      <c r="P22" s="48">
        <f>input1!AR22</f>
        <v>0</v>
      </c>
      <c r="Q22" s="14" t="str">
        <f t="shared" si="5"/>
        <v>ไม่มีจุดแข็ง</v>
      </c>
      <c r="R22" s="49">
        <f t="shared" si="6"/>
        <v>0</v>
      </c>
      <c r="S22" s="58">
        <f t="shared" si="7"/>
        <v>0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.75" customHeight="1">
      <c r="B23" s="35" t="s">
        <v>12</v>
      </c>
      <c r="C23" s="35" t="str">
        <f>input2!B23</f>
        <v>.../...</v>
      </c>
      <c r="D23" s="168">
        <f>input1!B23</f>
        <v>0</v>
      </c>
      <c r="E23" s="104">
        <f>input1!C23</f>
        <v>0</v>
      </c>
      <c r="F23" s="46">
        <f>input1!D23</f>
        <v>2</v>
      </c>
      <c r="G23" s="57" t="str">
        <f t="shared" si="0"/>
        <v>หญิง</v>
      </c>
      <c r="H23" s="48">
        <f>input1!AE23</f>
        <v>0</v>
      </c>
      <c r="I23" s="14" t="str">
        <f t="shared" si="1"/>
        <v>ปกติ</v>
      </c>
      <c r="J23" s="50">
        <f>input1!AH23</f>
        <v>0</v>
      </c>
      <c r="K23" s="14" t="str">
        <f t="shared" si="2"/>
        <v>ปกติ</v>
      </c>
      <c r="L23" s="48">
        <f>input1!AL23</f>
        <v>0</v>
      </c>
      <c r="M23" s="14" t="str">
        <f t="shared" si="3"/>
        <v>ปกติ</v>
      </c>
      <c r="N23" s="50">
        <f>input1!AP23</f>
        <v>0</v>
      </c>
      <c r="O23" s="14" t="str">
        <f t="shared" si="4"/>
        <v>ปกติ</v>
      </c>
      <c r="P23" s="48">
        <f>input1!AR23</f>
        <v>0</v>
      </c>
      <c r="Q23" s="14" t="str">
        <f t="shared" si="5"/>
        <v>ไม่มีจุดแข็ง</v>
      </c>
      <c r="R23" s="49">
        <f t="shared" si="6"/>
        <v>0</v>
      </c>
      <c r="S23" s="58">
        <f t="shared" si="7"/>
        <v>0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.75" customHeight="1">
      <c r="B24" s="212" t="s">
        <v>34</v>
      </c>
      <c r="C24" s="212" t="str">
        <f>input2!B24</f>
        <v>.../...</v>
      </c>
      <c r="D24" s="213">
        <f>input1!B24</f>
        <v>0</v>
      </c>
      <c r="E24" s="214">
        <f>input1!C24</f>
        <v>0</v>
      </c>
      <c r="F24" s="331">
        <f>input1!D24</f>
        <v>2</v>
      </c>
      <c r="G24" s="332" t="str">
        <f t="shared" si="0"/>
        <v>หญิง</v>
      </c>
      <c r="H24" s="333">
        <f>input1!AE24</f>
        <v>0</v>
      </c>
      <c r="I24" s="215" t="str">
        <f t="shared" si="1"/>
        <v>ปกติ</v>
      </c>
      <c r="J24" s="334">
        <f>input1!AH24</f>
        <v>0</v>
      </c>
      <c r="K24" s="215" t="str">
        <f t="shared" si="2"/>
        <v>ปกติ</v>
      </c>
      <c r="L24" s="333">
        <f>input1!AL24</f>
        <v>0</v>
      </c>
      <c r="M24" s="215" t="str">
        <f t="shared" si="3"/>
        <v>ปกติ</v>
      </c>
      <c r="N24" s="334">
        <f>input1!AP24</f>
        <v>0</v>
      </c>
      <c r="O24" s="215" t="str">
        <f t="shared" si="4"/>
        <v>ปกติ</v>
      </c>
      <c r="P24" s="333">
        <f>input1!AR24</f>
        <v>0</v>
      </c>
      <c r="Q24" s="215" t="str">
        <f t="shared" si="5"/>
        <v>ไม่มีจุดแข็ง</v>
      </c>
      <c r="R24" s="335">
        <f t="shared" si="6"/>
        <v>0</v>
      </c>
      <c r="S24" s="336">
        <f t="shared" si="7"/>
        <v>0</v>
      </c>
      <c r="T24" s="215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.75" customHeight="1">
      <c r="B25" s="140" t="s">
        <v>35</v>
      </c>
      <c r="C25" s="140" t="str">
        <f>input2!B25</f>
        <v>.../...</v>
      </c>
      <c r="D25" s="168">
        <f>input1!B25</f>
        <v>0</v>
      </c>
      <c r="E25" s="104">
        <f>input1!C25</f>
        <v>0</v>
      </c>
      <c r="F25" s="337">
        <f>input1!D25</f>
        <v>2</v>
      </c>
      <c r="G25" s="51" t="str">
        <f t="shared" si="0"/>
        <v>หญิง</v>
      </c>
      <c r="H25" s="52">
        <f>input1!AE25</f>
        <v>0</v>
      </c>
      <c r="I25" s="217" t="str">
        <f t="shared" si="1"/>
        <v>ปกติ</v>
      </c>
      <c r="J25" s="338">
        <f>input1!AH25</f>
        <v>0</v>
      </c>
      <c r="K25" s="217" t="str">
        <f t="shared" si="2"/>
        <v>ปกติ</v>
      </c>
      <c r="L25" s="52">
        <f>input1!AL25</f>
        <v>0</v>
      </c>
      <c r="M25" s="217" t="str">
        <f t="shared" si="3"/>
        <v>ปกติ</v>
      </c>
      <c r="N25" s="338">
        <f>input1!AP25</f>
        <v>0</v>
      </c>
      <c r="O25" s="217" t="str">
        <f t="shared" si="4"/>
        <v>ปกติ</v>
      </c>
      <c r="P25" s="52">
        <f>input1!AR25</f>
        <v>0</v>
      </c>
      <c r="Q25" s="217" t="str">
        <f t="shared" si="5"/>
        <v>ไม่มีจุดแข็ง</v>
      </c>
      <c r="R25" s="339">
        <f t="shared" si="6"/>
        <v>0</v>
      </c>
      <c r="S25" s="340">
        <f t="shared" si="7"/>
        <v>0</v>
      </c>
      <c r="T25" s="217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20" ht="18" customHeight="1">
      <c r="B26" s="35" t="s">
        <v>81</v>
      </c>
      <c r="C26" s="35" t="str">
        <f>input2!B26</f>
        <v>.../...</v>
      </c>
      <c r="D26" s="169">
        <f>input1!B26</f>
        <v>0</v>
      </c>
      <c r="E26" s="103">
        <f>input1!C26</f>
        <v>0</v>
      </c>
      <c r="F26" s="46">
        <f>input1!D26</f>
        <v>2</v>
      </c>
      <c r="G26" s="57" t="str">
        <f>IF(F26=1,"ชาย",IF(F26=2,"หญิง","-"))</f>
        <v>หญิง</v>
      </c>
      <c r="H26" s="48">
        <f>input1!AE26</f>
        <v>0</v>
      </c>
      <c r="I26" s="14" t="str">
        <f>IF(H26&lt;6,"ปกติ",IF(H26&lt;7,"เสี่ยง","มีปัญหา"))</f>
        <v>ปกติ</v>
      </c>
      <c r="J26" s="50">
        <f>input1!AH26</f>
        <v>0</v>
      </c>
      <c r="K26" s="14" t="str">
        <f>IF(J26&lt;5,"ปกติ",IF(J26&lt;6,"เสี่ยง","มีปัญหา"))</f>
        <v>ปกติ</v>
      </c>
      <c r="L26" s="48">
        <f>input1!AL26</f>
        <v>0</v>
      </c>
      <c r="M26" s="14" t="str">
        <f>IF(L26&lt;6,"ปกติ",IF(L26&lt;8,"เสี่ยง","มีปัญหา"))</f>
        <v>ปกติ</v>
      </c>
      <c r="N26" s="50">
        <f>input1!AP26</f>
        <v>0</v>
      </c>
      <c r="O26" s="14" t="str">
        <f>IF(N26&lt;4,"ปกติ",IF(N26&lt;5,"เสี่ยง","มีปัญหา"))</f>
        <v>ปกติ</v>
      </c>
      <c r="P26" s="48">
        <f>input1!AR26</f>
        <v>0</v>
      </c>
      <c r="Q26" s="14" t="str">
        <f>IF(P26&lt;5,"ไม่มีจุดแข็ง",IF(P26&lt;6,"เสี่ยง","มีจุดแข็ง"))</f>
        <v>ไม่มีจุดแข็ง</v>
      </c>
      <c r="R26" s="49">
        <f>H26+J26+L26+N26</f>
        <v>0</v>
      </c>
      <c r="S26" s="58">
        <f>SUM(H26,J26,L26,N26)</f>
        <v>0</v>
      </c>
      <c r="T26" s="14" t="str">
        <f>IF(S26&lt;17,"ปกติ",IF(S26&lt;20,"เสี่ยง","มีปัญหา"))</f>
        <v>ปกติ</v>
      </c>
    </row>
    <row r="27" spans="2:20" ht="18" customHeight="1">
      <c r="B27" s="35">
        <v>23</v>
      </c>
      <c r="C27" s="35" t="str">
        <f>input2!B27</f>
        <v>.../...</v>
      </c>
      <c r="D27" s="169">
        <f>input1!B27</f>
        <v>0</v>
      </c>
      <c r="E27" s="103">
        <f>input1!C27</f>
        <v>0</v>
      </c>
      <c r="F27" s="46">
        <f>input1!D27</f>
        <v>2</v>
      </c>
      <c r="G27" s="57" t="str">
        <f>IF(F27=1,"ชาย",IF(F27=2,"หญิง","-"))</f>
        <v>หญิง</v>
      </c>
      <c r="H27" s="48">
        <f>input1!AE27</f>
        <v>0</v>
      </c>
      <c r="I27" s="14" t="str">
        <f>IF(H27&lt;6,"ปกติ",IF(H27&lt;7,"เสี่ยง","มีปัญหา"))</f>
        <v>ปกติ</v>
      </c>
      <c r="J27" s="50">
        <f>input1!AH27</f>
        <v>0</v>
      </c>
      <c r="K27" s="14" t="str">
        <f>IF(J27&lt;5,"ปกติ",IF(J27&lt;6,"เสี่ยง","มีปัญหา"))</f>
        <v>ปกติ</v>
      </c>
      <c r="L27" s="48">
        <f>input1!AL27</f>
        <v>0</v>
      </c>
      <c r="M27" s="14" t="str">
        <f>IF(L27&lt;6,"ปกติ",IF(L27&lt;8,"เสี่ยง","มีปัญหา"))</f>
        <v>ปกติ</v>
      </c>
      <c r="N27" s="50">
        <f>input1!AP27</f>
        <v>0</v>
      </c>
      <c r="O27" s="14" t="str">
        <f>IF(N27&lt;4,"ปกติ",IF(N27&lt;5,"เสี่ยง","มีปัญหา"))</f>
        <v>ปกติ</v>
      </c>
      <c r="P27" s="48">
        <f>input1!AR27</f>
        <v>0</v>
      </c>
      <c r="Q27" s="14" t="str">
        <f>IF(P27&lt;5,"ไม่มีจุดแข็ง",IF(P27&lt;6,"เสี่ยง","มีจุดแข็ง"))</f>
        <v>ไม่มีจุดแข็ง</v>
      </c>
      <c r="R27" s="49">
        <f>H27+J27+L27+N27</f>
        <v>0</v>
      </c>
      <c r="S27" s="58">
        <f>SUM(H27,J27,L27,N27)</f>
        <v>0</v>
      </c>
      <c r="T27" s="14" t="str">
        <f>IF(S27&lt;17,"ปกติ",IF(S27&lt;20,"เสี่ยง","มีปัญหา"))</f>
        <v>ปกติ</v>
      </c>
    </row>
    <row r="28" spans="2:20" ht="18" customHeight="1">
      <c r="B28" s="35">
        <v>24</v>
      </c>
      <c r="C28" s="35" t="str">
        <f>input2!B28</f>
        <v>.../...</v>
      </c>
      <c r="D28" s="169">
        <f>input1!B28</f>
        <v>0</v>
      </c>
      <c r="E28" s="103">
        <f>input1!C28</f>
        <v>0</v>
      </c>
      <c r="F28" s="46">
        <f>input1!D28</f>
        <v>2</v>
      </c>
      <c r="G28" s="57" t="str">
        <f>IF(F28=1,"ชาย",IF(F28=2,"หญิง","-"))</f>
        <v>หญิง</v>
      </c>
      <c r="H28" s="48">
        <f>input1!AE28</f>
        <v>0</v>
      </c>
      <c r="I28" s="14" t="str">
        <f>IF(H28&lt;6,"ปกติ",IF(H28&lt;7,"เสี่ยง","มีปัญหา"))</f>
        <v>ปกติ</v>
      </c>
      <c r="J28" s="50">
        <f>input1!AH28</f>
        <v>0</v>
      </c>
      <c r="K28" s="14" t="str">
        <f>IF(J28&lt;5,"ปกติ",IF(J28&lt;6,"เสี่ยง","มีปัญหา"))</f>
        <v>ปกติ</v>
      </c>
      <c r="L28" s="48">
        <f>input1!AL28</f>
        <v>0</v>
      </c>
      <c r="M28" s="14" t="str">
        <f>IF(L28&lt;6,"ปกติ",IF(L28&lt;8,"เสี่ยง","มีปัญหา"))</f>
        <v>ปกติ</v>
      </c>
      <c r="N28" s="50">
        <f>input1!AP28</f>
        <v>0</v>
      </c>
      <c r="O28" s="14" t="str">
        <f>IF(N28&lt;4,"ปกติ",IF(N28&lt;5,"เสี่ยง","มีปัญหา"))</f>
        <v>ปกติ</v>
      </c>
      <c r="P28" s="48">
        <f>input1!AR28</f>
        <v>0</v>
      </c>
      <c r="Q28" s="14" t="str">
        <f>IF(P28&lt;5,"ไม่มีจุดแข็ง",IF(P28&lt;6,"เสี่ยง","มีจุดแข็ง"))</f>
        <v>ไม่มีจุดแข็ง</v>
      </c>
      <c r="R28" s="49">
        <f>H28+J28+L28+N28</f>
        <v>0</v>
      </c>
      <c r="S28" s="58">
        <f>SUM(H28,J28,L28,N28)</f>
        <v>0</v>
      </c>
      <c r="T28" s="14" t="str">
        <f>IF(S28&lt;17,"ปกติ",IF(S28&lt;20,"เสี่ยง","มีปัญหา"))</f>
        <v>ปกติ</v>
      </c>
    </row>
    <row r="29" spans="2:20" ht="18" customHeight="1" thickBot="1">
      <c r="B29" s="106">
        <v>25</v>
      </c>
      <c r="C29" s="106" t="str">
        <f>input2!B29</f>
        <v>.../...</v>
      </c>
      <c r="D29" s="329">
        <f>input1!B29</f>
        <v>0</v>
      </c>
      <c r="E29" s="330">
        <f>input1!C29</f>
        <v>0</v>
      </c>
      <c r="F29" s="341">
        <f>input1!D29</f>
        <v>2</v>
      </c>
      <c r="G29" s="342" t="str">
        <f aca="true" t="shared" si="9" ref="G29:G54">IF(F29=1,"ชาย",IF(F29=2,"หญิง","-"))</f>
        <v>หญิง</v>
      </c>
      <c r="H29" s="343">
        <f>input1!AE29</f>
        <v>0</v>
      </c>
      <c r="I29" s="344" t="str">
        <f aca="true" t="shared" si="10" ref="I29:I54">IF(H29&lt;6,"ปกติ",IF(H29&lt;7,"เสี่ยง","มีปัญหา"))</f>
        <v>ปกติ</v>
      </c>
      <c r="J29" s="345">
        <f>input1!AH29</f>
        <v>0</v>
      </c>
      <c r="K29" s="344" t="str">
        <f aca="true" t="shared" si="11" ref="K29:K54">IF(J29&lt;5,"ปกติ",IF(J29&lt;6,"เสี่ยง","มีปัญหา"))</f>
        <v>ปกติ</v>
      </c>
      <c r="L29" s="343">
        <f>input1!AL29</f>
        <v>0</v>
      </c>
      <c r="M29" s="344" t="str">
        <f aca="true" t="shared" si="12" ref="M29:M54">IF(L29&lt;6,"ปกติ",IF(L29&lt;8,"เสี่ยง","มีปัญหา"))</f>
        <v>ปกติ</v>
      </c>
      <c r="N29" s="345">
        <f>input1!AP29</f>
        <v>0</v>
      </c>
      <c r="O29" s="344" t="str">
        <f aca="true" t="shared" si="13" ref="O29:O54">IF(N29&lt;4,"ปกติ",IF(N29&lt;5,"เสี่ยง","มีปัญหา"))</f>
        <v>ปกติ</v>
      </c>
      <c r="P29" s="343">
        <f>input1!AR29</f>
        <v>0</v>
      </c>
      <c r="Q29" s="344" t="str">
        <f aca="true" t="shared" si="14" ref="Q29:Q54">IF(P29&lt;5,"ไม่มีจุดแข็ง",IF(P29&lt;6,"เสี่ยง","มีจุดแข็ง"))</f>
        <v>ไม่มีจุดแข็ง</v>
      </c>
      <c r="R29" s="346">
        <f aca="true" t="shared" si="15" ref="R29:R54">H29+J29+L29+N29</f>
        <v>0</v>
      </c>
      <c r="S29" s="347">
        <f aca="true" t="shared" si="16" ref="S29:S54">SUM(H29,J29,L29,N29)</f>
        <v>0</v>
      </c>
      <c r="T29" s="344" t="str">
        <f aca="true" t="shared" si="17" ref="T29:T54">IF(S29&lt;17,"ปกติ",IF(S29&lt;20,"เสี่ยง","มีปัญหา"))</f>
        <v>ปกติ</v>
      </c>
    </row>
    <row r="30" spans="2:20" ht="18" customHeight="1">
      <c r="B30" s="35">
        <v>26</v>
      </c>
      <c r="C30" s="35" t="str">
        <f>input2!B30</f>
        <v>.../...</v>
      </c>
      <c r="D30" s="169">
        <f>input1!B30</f>
        <v>0</v>
      </c>
      <c r="E30" s="103">
        <f>input1!C30</f>
        <v>0</v>
      </c>
      <c r="F30" s="46">
        <f>input1!D30</f>
        <v>2</v>
      </c>
      <c r="G30" s="57" t="str">
        <f t="shared" si="9"/>
        <v>หญิง</v>
      </c>
      <c r="H30" s="48">
        <f>input1!AE30</f>
        <v>0</v>
      </c>
      <c r="I30" s="14" t="str">
        <f t="shared" si="10"/>
        <v>ปกติ</v>
      </c>
      <c r="J30" s="50">
        <f>input1!AH30</f>
        <v>0</v>
      </c>
      <c r="K30" s="14" t="str">
        <f t="shared" si="11"/>
        <v>ปกติ</v>
      </c>
      <c r="L30" s="48">
        <f>input1!AL30</f>
        <v>0</v>
      </c>
      <c r="M30" s="14" t="str">
        <f t="shared" si="12"/>
        <v>ปกติ</v>
      </c>
      <c r="N30" s="50">
        <f>input1!AP30</f>
        <v>0</v>
      </c>
      <c r="O30" s="14" t="str">
        <f t="shared" si="13"/>
        <v>ปกติ</v>
      </c>
      <c r="P30" s="48">
        <f>input1!AR30</f>
        <v>0</v>
      </c>
      <c r="Q30" s="14" t="str">
        <f t="shared" si="14"/>
        <v>ไม่มีจุดแข็ง</v>
      </c>
      <c r="R30" s="49">
        <f t="shared" si="15"/>
        <v>0</v>
      </c>
      <c r="S30" s="58">
        <f t="shared" si="16"/>
        <v>0</v>
      </c>
      <c r="T30" s="14" t="str">
        <f t="shared" si="17"/>
        <v>ปกติ</v>
      </c>
    </row>
    <row r="31" spans="2:20" ht="18" customHeight="1">
      <c r="B31" s="35">
        <v>27</v>
      </c>
      <c r="C31" s="35" t="str">
        <f>input2!B31</f>
        <v>.../...</v>
      </c>
      <c r="D31" s="169">
        <f>input1!B31</f>
        <v>0</v>
      </c>
      <c r="E31" s="103">
        <f>input1!C31</f>
        <v>0</v>
      </c>
      <c r="F31" s="46">
        <f>input1!D31</f>
        <v>2</v>
      </c>
      <c r="G31" s="57" t="str">
        <f t="shared" si="9"/>
        <v>หญิง</v>
      </c>
      <c r="H31" s="48">
        <f>input1!AE31</f>
        <v>0</v>
      </c>
      <c r="I31" s="14" t="str">
        <f t="shared" si="10"/>
        <v>ปกติ</v>
      </c>
      <c r="J31" s="50">
        <f>input1!AH31</f>
        <v>0</v>
      </c>
      <c r="K31" s="14" t="str">
        <f t="shared" si="11"/>
        <v>ปกติ</v>
      </c>
      <c r="L31" s="48">
        <f>input1!AL31</f>
        <v>0</v>
      </c>
      <c r="M31" s="14" t="str">
        <f t="shared" si="12"/>
        <v>ปกติ</v>
      </c>
      <c r="N31" s="50">
        <f>input1!AP31</f>
        <v>0</v>
      </c>
      <c r="O31" s="14" t="str">
        <f t="shared" si="13"/>
        <v>ปกติ</v>
      </c>
      <c r="P31" s="48">
        <f>input1!AR31</f>
        <v>0</v>
      </c>
      <c r="Q31" s="14" t="str">
        <f t="shared" si="14"/>
        <v>ไม่มีจุดแข็ง</v>
      </c>
      <c r="R31" s="49">
        <f t="shared" si="15"/>
        <v>0</v>
      </c>
      <c r="S31" s="58">
        <f t="shared" si="16"/>
        <v>0</v>
      </c>
      <c r="T31" s="14" t="str">
        <f t="shared" si="17"/>
        <v>ปกติ</v>
      </c>
    </row>
    <row r="32" spans="2:20" ht="18" customHeight="1">
      <c r="B32" s="35">
        <v>28</v>
      </c>
      <c r="C32" s="35" t="str">
        <f>input2!B32</f>
        <v>.../...</v>
      </c>
      <c r="D32" s="169">
        <f>input1!B32</f>
        <v>0</v>
      </c>
      <c r="E32" s="103">
        <f>input1!C32</f>
        <v>0</v>
      </c>
      <c r="F32" s="46">
        <f>input1!D32</f>
        <v>2</v>
      </c>
      <c r="G32" s="57" t="str">
        <f t="shared" si="9"/>
        <v>หญิง</v>
      </c>
      <c r="H32" s="48">
        <f>input1!AE32</f>
        <v>0</v>
      </c>
      <c r="I32" s="14" t="str">
        <f t="shared" si="10"/>
        <v>ปกติ</v>
      </c>
      <c r="J32" s="50">
        <f>input1!AH32</f>
        <v>0</v>
      </c>
      <c r="K32" s="14" t="str">
        <f t="shared" si="11"/>
        <v>ปกติ</v>
      </c>
      <c r="L32" s="48">
        <f>input1!AL32</f>
        <v>0</v>
      </c>
      <c r="M32" s="14" t="str">
        <f t="shared" si="12"/>
        <v>ปกติ</v>
      </c>
      <c r="N32" s="50">
        <f>input1!AP32</f>
        <v>0</v>
      </c>
      <c r="O32" s="14" t="str">
        <f t="shared" si="13"/>
        <v>ปกติ</v>
      </c>
      <c r="P32" s="48">
        <f>input1!AR32</f>
        <v>0</v>
      </c>
      <c r="Q32" s="14" t="str">
        <f t="shared" si="14"/>
        <v>ไม่มีจุดแข็ง</v>
      </c>
      <c r="R32" s="49">
        <f t="shared" si="15"/>
        <v>0</v>
      </c>
      <c r="S32" s="58">
        <f t="shared" si="16"/>
        <v>0</v>
      </c>
      <c r="T32" s="14" t="str">
        <f t="shared" si="17"/>
        <v>ปกติ</v>
      </c>
    </row>
    <row r="33" spans="2:20" ht="18" customHeight="1">
      <c r="B33" s="35">
        <v>29</v>
      </c>
      <c r="C33" s="35" t="str">
        <f>input2!B33</f>
        <v>.../...</v>
      </c>
      <c r="D33" s="169">
        <f>input1!B33</f>
        <v>0</v>
      </c>
      <c r="E33" s="103">
        <f>input1!C33</f>
        <v>0</v>
      </c>
      <c r="F33" s="46">
        <f>input1!D33</f>
        <v>2</v>
      </c>
      <c r="G33" s="57" t="str">
        <f t="shared" si="9"/>
        <v>หญิง</v>
      </c>
      <c r="H33" s="48">
        <f>input1!AE33</f>
        <v>0</v>
      </c>
      <c r="I33" s="14" t="str">
        <f t="shared" si="10"/>
        <v>ปกติ</v>
      </c>
      <c r="J33" s="50">
        <f>input1!AH33</f>
        <v>0</v>
      </c>
      <c r="K33" s="14" t="str">
        <f t="shared" si="11"/>
        <v>ปกติ</v>
      </c>
      <c r="L33" s="48">
        <f>input1!AL33</f>
        <v>0</v>
      </c>
      <c r="M33" s="14" t="str">
        <f t="shared" si="12"/>
        <v>ปกติ</v>
      </c>
      <c r="N33" s="50">
        <f>input1!AP33</f>
        <v>0</v>
      </c>
      <c r="O33" s="14" t="str">
        <f t="shared" si="13"/>
        <v>ปกติ</v>
      </c>
      <c r="P33" s="48">
        <f>input1!AR33</f>
        <v>0</v>
      </c>
      <c r="Q33" s="14" t="str">
        <f t="shared" si="14"/>
        <v>ไม่มีจุดแข็ง</v>
      </c>
      <c r="R33" s="49">
        <f t="shared" si="15"/>
        <v>0</v>
      </c>
      <c r="S33" s="58">
        <f t="shared" si="16"/>
        <v>0</v>
      </c>
      <c r="T33" s="14" t="str">
        <f t="shared" si="17"/>
        <v>ปกติ</v>
      </c>
    </row>
    <row r="34" spans="2:20" ht="18" customHeight="1" thickBot="1">
      <c r="B34" s="36">
        <v>30</v>
      </c>
      <c r="C34" s="36" t="str">
        <f>input2!B34</f>
        <v>.../...</v>
      </c>
      <c r="D34" s="170">
        <f>input1!B34</f>
        <v>0</v>
      </c>
      <c r="E34" s="105">
        <f>input1!C34</f>
        <v>0</v>
      </c>
      <c r="F34" s="98">
        <f>input1!D34</f>
        <v>2</v>
      </c>
      <c r="G34" s="53" t="str">
        <f t="shared" si="9"/>
        <v>หญิง</v>
      </c>
      <c r="H34" s="54">
        <f>input1!AE34</f>
        <v>0</v>
      </c>
      <c r="I34" s="18" t="str">
        <f t="shared" si="10"/>
        <v>ปกติ</v>
      </c>
      <c r="J34" s="56">
        <f>input1!AH34</f>
        <v>0</v>
      </c>
      <c r="K34" s="18" t="str">
        <f t="shared" si="11"/>
        <v>ปกติ</v>
      </c>
      <c r="L34" s="54">
        <f>input1!AL34</f>
        <v>0</v>
      </c>
      <c r="M34" s="18" t="str">
        <f t="shared" si="12"/>
        <v>ปกติ</v>
      </c>
      <c r="N34" s="56">
        <f>input1!AP34</f>
        <v>0</v>
      </c>
      <c r="O34" s="18" t="str">
        <f t="shared" si="13"/>
        <v>ปกติ</v>
      </c>
      <c r="P34" s="54">
        <f>input1!AR34</f>
        <v>0</v>
      </c>
      <c r="Q34" s="18" t="str">
        <f t="shared" si="14"/>
        <v>ไม่มีจุดแข็ง</v>
      </c>
      <c r="R34" s="55">
        <f t="shared" si="15"/>
        <v>0</v>
      </c>
      <c r="S34" s="59">
        <f t="shared" si="16"/>
        <v>0</v>
      </c>
      <c r="T34" s="18" t="str">
        <f t="shared" si="17"/>
        <v>ปกติ</v>
      </c>
    </row>
    <row r="35" spans="2:20" ht="18" customHeight="1">
      <c r="B35" s="35">
        <v>31</v>
      </c>
      <c r="C35" s="35" t="str">
        <f>input2!B35</f>
        <v>.../...</v>
      </c>
      <c r="D35" s="169">
        <f>input1!B35</f>
        <v>0</v>
      </c>
      <c r="E35" s="103">
        <f>input1!C35</f>
        <v>0</v>
      </c>
      <c r="F35" s="46">
        <f>input1!D35</f>
        <v>2</v>
      </c>
      <c r="G35" s="57" t="str">
        <f t="shared" si="9"/>
        <v>หญิง</v>
      </c>
      <c r="H35" s="48">
        <f>input1!AE35</f>
        <v>0</v>
      </c>
      <c r="I35" s="14" t="str">
        <f t="shared" si="10"/>
        <v>ปกติ</v>
      </c>
      <c r="J35" s="50">
        <f>input1!AH35</f>
        <v>0</v>
      </c>
      <c r="K35" s="14" t="str">
        <f t="shared" si="11"/>
        <v>ปกติ</v>
      </c>
      <c r="L35" s="48">
        <f>input1!AL35</f>
        <v>0</v>
      </c>
      <c r="M35" s="14" t="str">
        <f t="shared" si="12"/>
        <v>ปกติ</v>
      </c>
      <c r="N35" s="50">
        <f>input1!AP35</f>
        <v>0</v>
      </c>
      <c r="O35" s="14" t="str">
        <f t="shared" si="13"/>
        <v>ปกติ</v>
      </c>
      <c r="P35" s="48">
        <f>input1!AR35</f>
        <v>0</v>
      </c>
      <c r="Q35" s="14" t="str">
        <f t="shared" si="14"/>
        <v>ไม่มีจุดแข็ง</v>
      </c>
      <c r="R35" s="49">
        <f t="shared" si="15"/>
        <v>0</v>
      </c>
      <c r="S35" s="58">
        <f t="shared" si="16"/>
        <v>0</v>
      </c>
      <c r="T35" s="14" t="str">
        <f t="shared" si="17"/>
        <v>ปกติ</v>
      </c>
    </row>
    <row r="36" spans="2:20" ht="18" customHeight="1">
      <c r="B36" s="35">
        <v>32</v>
      </c>
      <c r="C36" s="35" t="str">
        <f>input2!B36</f>
        <v>.../...</v>
      </c>
      <c r="D36" s="169">
        <f>input1!B36</f>
        <v>0</v>
      </c>
      <c r="E36" s="103">
        <f>input1!C36</f>
        <v>0</v>
      </c>
      <c r="F36" s="46">
        <f>input1!D36</f>
        <v>2</v>
      </c>
      <c r="G36" s="57" t="str">
        <f t="shared" si="9"/>
        <v>หญิง</v>
      </c>
      <c r="H36" s="48">
        <f>input1!AE36</f>
        <v>0</v>
      </c>
      <c r="I36" s="14" t="str">
        <f t="shared" si="10"/>
        <v>ปกติ</v>
      </c>
      <c r="J36" s="50">
        <f>input1!AH36</f>
        <v>0</v>
      </c>
      <c r="K36" s="14" t="str">
        <f t="shared" si="11"/>
        <v>ปกติ</v>
      </c>
      <c r="L36" s="48">
        <f>input1!AL36</f>
        <v>0</v>
      </c>
      <c r="M36" s="14" t="str">
        <f t="shared" si="12"/>
        <v>ปกติ</v>
      </c>
      <c r="N36" s="50">
        <f>input1!AP36</f>
        <v>0</v>
      </c>
      <c r="O36" s="14" t="str">
        <f t="shared" si="13"/>
        <v>ปกติ</v>
      </c>
      <c r="P36" s="48">
        <f>input1!AR36</f>
        <v>0</v>
      </c>
      <c r="Q36" s="14" t="str">
        <f t="shared" si="14"/>
        <v>ไม่มีจุดแข็ง</v>
      </c>
      <c r="R36" s="49">
        <f t="shared" si="15"/>
        <v>0</v>
      </c>
      <c r="S36" s="58">
        <f t="shared" si="16"/>
        <v>0</v>
      </c>
      <c r="T36" s="14" t="str">
        <f t="shared" si="17"/>
        <v>ปกติ</v>
      </c>
    </row>
    <row r="37" spans="2:20" ht="18" customHeight="1">
      <c r="B37" s="35">
        <v>33</v>
      </c>
      <c r="C37" s="35" t="str">
        <f>input2!B37</f>
        <v>.../...</v>
      </c>
      <c r="D37" s="169">
        <f>input1!B37</f>
        <v>0</v>
      </c>
      <c r="E37" s="103">
        <f>input1!C37</f>
        <v>0</v>
      </c>
      <c r="F37" s="46">
        <f>input1!D37</f>
        <v>2</v>
      </c>
      <c r="G37" s="57" t="str">
        <f t="shared" si="9"/>
        <v>หญิง</v>
      </c>
      <c r="H37" s="48">
        <f>input1!AE37</f>
        <v>0</v>
      </c>
      <c r="I37" s="14" t="str">
        <f t="shared" si="10"/>
        <v>ปกติ</v>
      </c>
      <c r="J37" s="50">
        <f>input1!AH37</f>
        <v>0</v>
      </c>
      <c r="K37" s="14" t="str">
        <f t="shared" si="11"/>
        <v>ปกติ</v>
      </c>
      <c r="L37" s="48">
        <f>input1!AL37</f>
        <v>0</v>
      </c>
      <c r="M37" s="14" t="str">
        <f t="shared" si="12"/>
        <v>ปกติ</v>
      </c>
      <c r="N37" s="50">
        <f>input1!AP37</f>
        <v>0</v>
      </c>
      <c r="O37" s="14" t="str">
        <f t="shared" si="13"/>
        <v>ปกติ</v>
      </c>
      <c r="P37" s="48">
        <f>input1!AR37</f>
        <v>0</v>
      </c>
      <c r="Q37" s="14" t="str">
        <f t="shared" si="14"/>
        <v>ไม่มีจุดแข็ง</v>
      </c>
      <c r="R37" s="49">
        <f t="shared" si="15"/>
        <v>0</v>
      </c>
      <c r="S37" s="58">
        <f t="shared" si="16"/>
        <v>0</v>
      </c>
      <c r="T37" s="14" t="str">
        <f t="shared" si="17"/>
        <v>ปกติ</v>
      </c>
    </row>
    <row r="38" spans="2:20" ht="18" customHeight="1">
      <c r="B38" s="35">
        <v>34</v>
      </c>
      <c r="C38" s="35" t="str">
        <f>input2!B38</f>
        <v>.../...</v>
      </c>
      <c r="D38" s="169">
        <f>input1!B38</f>
        <v>0</v>
      </c>
      <c r="E38" s="103">
        <f>input1!C38</f>
        <v>0</v>
      </c>
      <c r="F38" s="46">
        <f>input1!D38</f>
        <v>2</v>
      </c>
      <c r="G38" s="57" t="str">
        <f t="shared" si="9"/>
        <v>หญิง</v>
      </c>
      <c r="H38" s="48">
        <f>input1!AE38</f>
        <v>0</v>
      </c>
      <c r="I38" s="14" t="str">
        <f t="shared" si="10"/>
        <v>ปกติ</v>
      </c>
      <c r="J38" s="50">
        <f>input1!AH38</f>
        <v>0</v>
      </c>
      <c r="K38" s="14" t="str">
        <f t="shared" si="11"/>
        <v>ปกติ</v>
      </c>
      <c r="L38" s="48">
        <f>input1!AL38</f>
        <v>0</v>
      </c>
      <c r="M38" s="14" t="str">
        <f t="shared" si="12"/>
        <v>ปกติ</v>
      </c>
      <c r="N38" s="50">
        <f>input1!AP38</f>
        <v>0</v>
      </c>
      <c r="O38" s="14" t="str">
        <f t="shared" si="13"/>
        <v>ปกติ</v>
      </c>
      <c r="P38" s="48">
        <f>input1!AR38</f>
        <v>0</v>
      </c>
      <c r="Q38" s="14" t="str">
        <f t="shared" si="14"/>
        <v>ไม่มีจุดแข็ง</v>
      </c>
      <c r="R38" s="49">
        <f t="shared" si="15"/>
        <v>0</v>
      </c>
      <c r="S38" s="58">
        <f t="shared" si="16"/>
        <v>0</v>
      </c>
      <c r="T38" s="14" t="str">
        <f t="shared" si="17"/>
        <v>ปกติ</v>
      </c>
    </row>
    <row r="39" spans="2:20" ht="18" customHeight="1" thickBot="1">
      <c r="B39" s="36">
        <v>35</v>
      </c>
      <c r="C39" s="36" t="str">
        <f>input2!B39</f>
        <v>.../...</v>
      </c>
      <c r="D39" s="170">
        <f>input1!B39</f>
        <v>0</v>
      </c>
      <c r="E39" s="105">
        <f>input1!C39</f>
        <v>0</v>
      </c>
      <c r="F39" s="98">
        <f>input1!D39</f>
        <v>2</v>
      </c>
      <c r="G39" s="53" t="str">
        <f t="shared" si="9"/>
        <v>หญิง</v>
      </c>
      <c r="H39" s="54">
        <f>input1!AE39</f>
        <v>0</v>
      </c>
      <c r="I39" s="18" t="str">
        <f t="shared" si="10"/>
        <v>ปกติ</v>
      </c>
      <c r="J39" s="56">
        <f>input1!AH39</f>
        <v>0</v>
      </c>
      <c r="K39" s="18" t="str">
        <f t="shared" si="11"/>
        <v>ปกติ</v>
      </c>
      <c r="L39" s="54">
        <f>input1!AL39</f>
        <v>0</v>
      </c>
      <c r="M39" s="18" t="str">
        <f t="shared" si="12"/>
        <v>ปกติ</v>
      </c>
      <c r="N39" s="56">
        <f>input1!AP39</f>
        <v>0</v>
      </c>
      <c r="O39" s="18" t="str">
        <f t="shared" si="13"/>
        <v>ปกติ</v>
      </c>
      <c r="P39" s="54">
        <f>input1!AR39</f>
        <v>0</v>
      </c>
      <c r="Q39" s="18" t="str">
        <f t="shared" si="14"/>
        <v>ไม่มีจุดแข็ง</v>
      </c>
      <c r="R39" s="55">
        <f t="shared" si="15"/>
        <v>0</v>
      </c>
      <c r="S39" s="59">
        <f t="shared" si="16"/>
        <v>0</v>
      </c>
      <c r="T39" s="18" t="str">
        <f t="shared" si="17"/>
        <v>ปกติ</v>
      </c>
    </row>
    <row r="40" spans="2:20" ht="18" customHeight="1">
      <c r="B40" s="35">
        <v>36</v>
      </c>
      <c r="C40" s="35" t="str">
        <f>input2!B40</f>
        <v>.../...</v>
      </c>
      <c r="D40" s="169">
        <f>input1!B40</f>
        <v>0</v>
      </c>
      <c r="E40" s="103">
        <f>input1!C40</f>
        <v>0</v>
      </c>
      <c r="F40" s="46">
        <f>input1!D40</f>
        <v>2</v>
      </c>
      <c r="G40" s="57" t="str">
        <f t="shared" si="9"/>
        <v>หญิง</v>
      </c>
      <c r="H40" s="48">
        <f>input1!AE40</f>
        <v>0</v>
      </c>
      <c r="I40" s="14" t="str">
        <f t="shared" si="10"/>
        <v>ปกติ</v>
      </c>
      <c r="J40" s="50">
        <f>input1!AH40</f>
        <v>0</v>
      </c>
      <c r="K40" s="14" t="str">
        <f t="shared" si="11"/>
        <v>ปกติ</v>
      </c>
      <c r="L40" s="48">
        <f>input1!AL40</f>
        <v>0</v>
      </c>
      <c r="M40" s="14" t="str">
        <f t="shared" si="12"/>
        <v>ปกติ</v>
      </c>
      <c r="N40" s="50">
        <f>input1!AP40</f>
        <v>0</v>
      </c>
      <c r="O40" s="14" t="str">
        <f t="shared" si="13"/>
        <v>ปกติ</v>
      </c>
      <c r="P40" s="48">
        <f>input1!AR40</f>
        <v>0</v>
      </c>
      <c r="Q40" s="14" t="str">
        <f t="shared" si="14"/>
        <v>ไม่มีจุดแข็ง</v>
      </c>
      <c r="R40" s="49">
        <f t="shared" si="15"/>
        <v>0</v>
      </c>
      <c r="S40" s="58">
        <f t="shared" si="16"/>
        <v>0</v>
      </c>
      <c r="T40" s="14" t="str">
        <f t="shared" si="17"/>
        <v>ปกติ</v>
      </c>
    </row>
    <row r="41" spans="2:20" ht="18" customHeight="1">
      <c r="B41" s="35">
        <v>37</v>
      </c>
      <c r="C41" s="35" t="str">
        <f>input2!B41</f>
        <v>.../...</v>
      </c>
      <c r="D41" s="169">
        <f>input1!B41</f>
        <v>0</v>
      </c>
      <c r="E41" s="103">
        <f>input1!C41</f>
        <v>0</v>
      </c>
      <c r="F41" s="46">
        <f>input1!D41</f>
        <v>2</v>
      </c>
      <c r="G41" s="57" t="str">
        <f t="shared" si="9"/>
        <v>หญิง</v>
      </c>
      <c r="H41" s="48">
        <f>input1!AE41</f>
        <v>0</v>
      </c>
      <c r="I41" s="14" t="str">
        <f t="shared" si="10"/>
        <v>ปกติ</v>
      </c>
      <c r="J41" s="50">
        <f>input1!AH41</f>
        <v>0</v>
      </c>
      <c r="K41" s="14" t="str">
        <f t="shared" si="11"/>
        <v>ปกติ</v>
      </c>
      <c r="L41" s="48">
        <f>input1!AL41</f>
        <v>0</v>
      </c>
      <c r="M41" s="14" t="str">
        <f t="shared" si="12"/>
        <v>ปกติ</v>
      </c>
      <c r="N41" s="50">
        <f>input1!AP41</f>
        <v>0</v>
      </c>
      <c r="O41" s="14" t="str">
        <f t="shared" si="13"/>
        <v>ปกติ</v>
      </c>
      <c r="P41" s="48">
        <f>input1!AR41</f>
        <v>0</v>
      </c>
      <c r="Q41" s="14" t="str">
        <f t="shared" si="14"/>
        <v>ไม่มีจุดแข็ง</v>
      </c>
      <c r="R41" s="49">
        <f t="shared" si="15"/>
        <v>0</v>
      </c>
      <c r="S41" s="58">
        <f t="shared" si="16"/>
        <v>0</v>
      </c>
      <c r="T41" s="14" t="str">
        <f t="shared" si="17"/>
        <v>ปกติ</v>
      </c>
    </row>
    <row r="42" spans="2:20" ht="18" customHeight="1">
      <c r="B42" s="35">
        <v>38</v>
      </c>
      <c r="C42" s="35" t="str">
        <f>input2!B42</f>
        <v>.../...</v>
      </c>
      <c r="D42" s="169">
        <f>input1!B42</f>
        <v>0</v>
      </c>
      <c r="E42" s="103">
        <f>input1!C42</f>
        <v>0</v>
      </c>
      <c r="F42" s="46">
        <f>input1!D42</f>
        <v>2</v>
      </c>
      <c r="G42" s="57" t="str">
        <f t="shared" si="9"/>
        <v>หญิง</v>
      </c>
      <c r="H42" s="48">
        <f>input1!AE42</f>
        <v>0</v>
      </c>
      <c r="I42" s="14" t="str">
        <f t="shared" si="10"/>
        <v>ปกติ</v>
      </c>
      <c r="J42" s="50">
        <f>input1!AH42</f>
        <v>0</v>
      </c>
      <c r="K42" s="14" t="str">
        <f t="shared" si="11"/>
        <v>ปกติ</v>
      </c>
      <c r="L42" s="48">
        <f>input1!AL42</f>
        <v>0</v>
      </c>
      <c r="M42" s="14" t="str">
        <f t="shared" si="12"/>
        <v>ปกติ</v>
      </c>
      <c r="N42" s="50">
        <f>input1!AP42</f>
        <v>0</v>
      </c>
      <c r="O42" s="14" t="str">
        <f t="shared" si="13"/>
        <v>ปกติ</v>
      </c>
      <c r="P42" s="48">
        <f>input1!AR42</f>
        <v>0</v>
      </c>
      <c r="Q42" s="14" t="str">
        <f t="shared" si="14"/>
        <v>ไม่มีจุดแข็ง</v>
      </c>
      <c r="R42" s="49">
        <f t="shared" si="15"/>
        <v>0</v>
      </c>
      <c r="S42" s="58">
        <f t="shared" si="16"/>
        <v>0</v>
      </c>
      <c r="T42" s="14" t="str">
        <f t="shared" si="17"/>
        <v>ปกติ</v>
      </c>
    </row>
    <row r="43" spans="2:20" ht="18" customHeight="1">
      <c r="B43" s="35">
        <v>39</v>
      </c>
      <c r="C43" s="35" t="str">
        <f>input2!B43</f>
        <v>.../...</v>
      </c>
      <c r="D43" s="169">
        <f>input1!B43</f>
        <v>0</v>
      </c>
      <c r="E43" s="103">
        <f>input1!C43</f>
        <v>0</v>
      </c>
      <c r="F43" s="46">
        <f>input1!D43</f>
        <v>2</v>
      </c>
      <c r="G43" s="57" t="str">
        <f t="shared" si="9"/>
        <v>หญิง</v>
      </c>
      <c r="H43" s="48">
        <f>input1!AE43</f>
        <v>0</v>
      </c>
      <c r="I43" s="14" t="str">
        <f t="shared" si="10"/>
        <v>ปกติ</v>
      </c>
      <c r="J43" s="50">
        <f>input1!AH43</f>
        <v>0</v>
      </c>
      <c r="K43" s="14" t="str">
        <f t="shared" si="11"/>
        <v>ปกติ</v>
      </c>
      <c r="L43" s="48">
        <f>input1!AL43</f>
        <v>0</v>
      </c>
      <c r="M43" s="14" t="str">
        <f t="shared" si="12"/>
        <v>ปกติ</v>
      </c>
      <c r="N43" s="50">
        <f>input1!AP43</f>
        <v>0</v>
      </c>
      <c r="O43" s="14" t="str">
        <f t="shared" si="13"/>
        <v>ปกติ</v>
      </c>
      <c r="P43" s="48">
        <f>input1!AR43</f>
        <v>0</v>
      </c>
      <c r="Q43" s="14" t="str">
        <f t="shared" si="14"/>
        <v>ไม่มีจุดแข็ง</v>
      </c>
      <c r="R43" s="49">
        <f t="shared" si="15"/>
        <v>0</v>
      </c>
      <c r="S43" s="58">
        <f t="shared" si="16"/>
        <v>0</v>
      </c>
      <c r="T43" s="14" t="str">
        <f t="shared" si="17"/>
        <v>ปกติ</v>
      </c>
    </row>
    <row r="44" spans="2:20" ht="18" customHeight="1" thickBot="1">
      <c r="B44" s="36">
        <v>40</v>
      </c>
      <c r="C44" s="36" t="str">
        <f>input2!B44</f>
        <v>.../...</v>
      </c>
      <c r="D44" s="170">
        <f>input1!B44</f>
        <v>0</v>
      </c>
      <c r="E44" s="105">
        <f>input1!C44</f>
        <v>0</v>
      </c>
      <c r="F44" s="98">
        <f>input1!D44</f>
        <v>2</v>
      </c>
      <c r="G44" s="53" t="str">
        <f t="shared" si="9"/>
        <v>หญิง</v>
      </c>
      <c r="H44" s="54">
        <f>input1!AE44</f>
        <v>0</v>
      </c>
      <c r="I44" s="18" t="str">
        <f t="shared" si="10"/>
        <v>ปกติ</v>
      </c>
      <c r="J44" s="56">
        <f>input1!AH44</f>
        <v>0</v>
      </c>
      <c r="K44" s="18" t="str">
        <f t="shared" si="11"/>
        <v>ปกติ</v>
      </c>
      <c r="L44" s="54">
        <f>input1!AL44</f>
        <v>0</v>
      </c>
      <c r="M44" s="18" t="str">
        <f t="shared" si="12"/>
        <v>ปกติ</v>
      </c>
      <c r="N44" s="56">
        <f>input1!AP44</f>
        <v>0</v>
      </c>
      <c r="O44" s="18" t="str">
        <f t="shared" si="13"/>
        <v>ปกติ</v>
      </c>
      <c r="P44" s="54">
        <f>input1!AR44</f>
        <v>0</v>
      </c>
      <c r="Q44" s="18" t="str">
        <f t="shared" si="14"/>
        <v>ไม่มีจุดแข็ง</v>
      </c>
      <c r="R44" s="55">
        <f t="shared" si="15"/>
        <v>0</v>
      </c>
      <c r="S44" s="59">
        <f t="shared" si="16"/>
        <v>0</v>
      </c>
      <c r="T44" s="18" t="str">
        <f t="shared" si="17"/>
        <v>ปกติ</v>
      </c>
    </row>
    <row r="45" spans="2:20" ht="18" customHeight="1">
      <c r="B45" s="35">
        <v>41</v>
      </c>
      <c r="C45" s="35" t="str">
        <f>input2!B45</f>
        <v>.../...</v>
      </c>
      <c r="D45" s="169">
        <f>input1!B45</f>
        <v>0</v>
      </c>
      <c r="E45" s="103">
        <f>input1!C45</f>
        <v>0</v>
      </c>
      <c r="F45" s="46">
        <f>input1!D45</f>
        <v>2</v>
      </c>
      <c r="G45" s="57" t="str">
        <f t="shared" si="9"/>
        <v>หญิง</v>
      </c>
      <c r="H45" s="48">
        <f>input1!AE45</f>
        <v>0</v>
      </c>
      <c r="I45" s="14" t="str">
        <f t="shared" si="10"/>
        <v>ปกติ</v>
      </c>
      <c r="J45" s="50">
        <f>input1!AH45</f>
        <v>0</v>
      </c>
      <c r="K45" s="14" t="str">
        <f t="shared" si="11"/>
        <v>ปกติ</v>
      </c>
      <c r="L45" s="48">
        <f>input1!AL45</f>
        <v>0</v>
      </c>
      <c r="M45" s="14" t="str">
        <f t="shared" si="12"/>
        <v>ปกติ</v>
      </c>
      <c r="N45" s="50">
        <f>input1!AP45</f>
        <v>0</v>
      </c>
      <c r="O45" s="14" t="str">
        <f t="shared" si="13"/>
        <v>ปกติ</v>
      </c>
      <c r="P45" s="48">
        <f>input1!AR45</f>
        <v>0</v>
      </c>
      <c r="Q45" s="14" t="str">
        <f t="shared" si="14"/>
        <v>ไม่มีจุดแข็ง</v>
      </c>
      <c r="R45" s="49">
        <f t="shared" si="15"/>
        <v>0</v>
      </c>
      <c r="S45" s="58">
        <f t="shared" si="16"/>
        <v>0</v>
      </c>
      <c r="T45" s="14" t="str">
        <f t="shared" si="17"/>
        <v>ปกติ</v>
      </c>
    </row>
    <row r="46" spans="2:20" ht="18" customHeight="1">
      <c r="B46" s="35">
        <v>42</v>
      </c>
      <c r="C46" s="35" t="str">
        <f>input2!B46</f>
        <v>.../...</v>
      </c>
      <c r="D46" s="169">
        <f>input1!B46</f>
        <v>0</v>
      </c>
      <c r="E46" s="103">
        <f>input1!C46</f>
        <v>0</v>
      </c>
      <c r="F46" s="46">
        <f>input1!D46</f>
        <v>2</v>
      </c>
      <c r="G46" s="57" t="str">
        <f t="shared" si="9"/>
        <v>หญิง</v>
      </c>
      <c r="H46" s="48">
        <f>input1!AE46</f>
        <v>0</v>
      </c>
      <c r="I46" s="14" t="str">
        <f t="shared" si="10"/>
        <v>ปกติ</v>
      </c>
      <c r="J46" s="50">
        <f>input1!AH46</f>
        <v>0</v>
      </c>
      <c r="K46" s="14" t="str">
        <f t="shared" si="11"/>
        <v>ปกติ</v>
      </c>
      <c r="L46" s="48">
        <f>input1!AL46</f>
        <v>0</v>
      </c>
      <c r="M46" s="14" t="str">
        <f t="shared" si="12"/>
        <v>ปกติ</v>
      </c>
      <c r="N46" s="50">
        <f>input1!AP46</f>
        <v>0</v>
      </c>
      <c r="O46" s="14" t="str">
        <f t="shared" si="13"/>
        <v>ปกติ</v>
      </c>
      <c r="P46" s="48">
        <f>input1!AR46</f>
        <v>0</v>
      </c>
      <c r="Q46" s="14" t="str">
        <f t="shared" si="14"/>
        <v>ไม่มีจุดแข็ง</v>
      </c>
      <c r="R46" s="49">
        <f t="shared" si="15"/>
        <v>0</v>
      </c>
      <c r="S46" s="58">
        <f t="shared" si="16"/>
        <v>0</v>
      </c>
      <c r="T46" s="14" t="str">
        <f t="shared" si="17"/>
        <v>ปกติ</v>
      </c>
    </row>
    <row r="47" spans="2:20" ht="18" customHeight="1">
      <c r="B47" s="35">
        <v>43</v>
      </c>
      <c r="C47" s="35" t="str">
        <f>input2!B47</f>
        <v>.../...</v>
      </c>
      <c r="D47" s="169">
        <f>input1!B47</f>
        <v>0</v>
      </c>
      <c r="E47" s="103">
        <f>input1!C47</f>
        <v>0</v>
      </c>
      <c r="F47" s="46">
        <f>input1!D47</f>
        <v>2</v>
      </c>
      <c r="G47" s="57" t="str">
        <f t="shared" si="9"/>
        <v>หญิง</v>
      </c>
      <c r="H47" s="48">
        <f>input1!AE47</f>
        <v>0</v>
      </c>
      <c r="I47" s="14" t="str">
        <f t="shared" si="10"/>
        <v>ปกติ</v>
      </c>
      <c r="J47" s="50">
        <f>input1!AH47</f>
        <v>0</v>
      </c>
      <c r="K47" s="14" t="str">
        <f t="shared" si="11"/>
        <v>ปกติ</v>
      </c>
      <c r="L47" s="48">
        <f>input1!AL47</f>
        <v>0</v>
      </c>
      <c r="M47" s="14" t="str">
        <f t="shared" si="12"/>
        <v>ปกติ</v>
      </c>
      <c r="N47" s="50">
        <f>input1!AP47</f>
        <v>0</v>
      </c>
      <c r="O47" s="14" t="str">
        <f t="shared" si="13"/>
        <v>ปกติ</v>
      </c>
      <c r="P47" s="48">
        <f>input1!AR47</f>
        <v>0</v>
      </c>
      <c r="Q47" s="14" t="str">
        <f t="shared" si="14"/>
        <v>ไม่มีจุดแข็ง</v>
      </c>
      <c r="R47" s="49">
        <f t="shared" si="15"/>
        <v>0</v>
      </c>
      <c r="S47" s="58">
        <f t="shared" si="16"/>
        <v>0</v>
      </c>
      <c r="T47" s="14" t="str">
        <f t="shared" si="17"/>
        <v>ปกติ</v>
      </c>
    </row>
    <row r="48" spans="2:20" ht="18" customHeight="1">
      <c r="B48" s="35">
        <v>44</v>
      </c>
      <c r="C48" s="35" t="str">
        <f>input2!B48</f>
        <v>.../...</v>
      </c>
      <c r="D48" s="169">
        <f>input1!B48</f>
        <v>0</v>
      </c>
      <c r="E48" s="103">
        <f>input1!C48</f>
        <v>0</v>
      </c>
      <c r="F48" s="46">
        <f>input1!D48</f>
        <v>2</v>
      </c>
      <c r="G48" s="57" t="str">
        <f t="shared" si="9"/>
        <v>หญิง</v>
      </c>
      <c r="H48" s="48">
        <f>input1!AE48</f>
        <v>0</v>
      </c>
      <c r="I48" s="14" t="str">
        <f t="shared" si="10"/>
        <v>ปกติ</v>
      </c>
      <c r="J48" s="50">
        <f>input1!AH48</f>
        <v>0</v>
      </c>
      <c r="K48" s="14" t="str">
        <f t="shared" si="11"/>
        <v>ปกติ</v>
      </c>
      <c r="L48" s="48">
        <f>input1!AL48</f>
        <v>0</v>
      </c>
      <c r="M48" s="14" t="str">
        <f t="shared" si="12"/>
        <v>ปกติ</v>
      </c>
      <c r="N48" s="50">
        <f>input1!AP48</f>
        <v>0</v>
      </c>
      <c r="O48" s="14" t="str">
        <f t="shared" si="13"/>
        <v>ปกติ</v>
      </c>
      <c r="P48" s="48">
        <f>input1!AR48</f>
        <v>0</v>
      </c>
      <c r="Q48" s="14" t="str">
        <f t="shared" si="14"/>
        <v>ไม่มีจุดแข็ง</v>
      </c>
      <c r="R48" s="49">
        <f t="shared" si="15"/>
        <v>0</v>
      </c>
      <c r="S48" s="58">
        <f t="shared" si="16"/>
        <v>0</v>
      </c>
      <c r="T48" s="14" t="str">
        <f t="shared" si="17"/>
        <v>ปกติ</v>
      </c>
    </row>
    <row r="49" spans="2:20" ht="18" customHeight="1" thickBot="1">
      <c r="B49" s="36">
        <v>45</v>
      </c>
      <c r="C49" s="36" t="str">
        <f>input2!B49</f>
        <v>.../...</v>
      </c>
      <c r="D49" s="170">
        <f>input1!B49</f>
        <v>0</v>
      </c>
      <c r="E49" s="105">
        <f>input1!C49</f>
        <v>0</v>
      </c>
      <c r="F49" s="98">
        <f>input1!D49</f>
        <v>2</v>
      </c>
      <c r="G49" s="53" t="str">
        <f t="shared" si="9"/>
        <v>หญิง</v>
      </c>
      <c r="H49" s="54">
        <f>input1!AE49</f>
        <v>0</v>
      </c>
      <c r="I49" s="18" t="str">
        <f t="shared" si="10"/>
        <v>ปกติ</v>
      </c>
      <c r="J49" s="56">
        <f>input1!AH49</f>
        <v>0</v>
      </c>
      <c r="K49" s="18" t="str">
        <f t="shared" si="11"/>
        <v>ปกติ</v>
      </c>
      <c r="L49" s="54">
        <f>input1!AL49</f>
        <v>0</v>
      </c>
      <c r="M49" s="18" t="str">
        <f t="shared" si="12"/>
        <v>ปกติ</v>
      </c>
      <c r="N49" s="56">
        <f>input1!AP49</f>
        <v>0</v>
      </c>
      <c r="O49" s="18" t="str">
        <f t="shared" si="13"/>
        <v>ปกติ</v>
      </c>
      <c r="P49" s="54">
        <f>input1!AR49</f>
        <v>0</v>
      </c>
      <c r="Q49" s="18" t="str">
        <f t="shared" si="14"/>
        <v>ไม่มีจุดแข็ง</v>
      </c>
      <c r="R49" s="55">
        <f t="shared" si="15"/>
        <v>0</v>
      </c>
      <c r="S49" s="59">
        <f t="shared" si="16"/>
        <v>0</v>
      </c>
      <c r="T49" s="18" t="str">
        <f t="shared" si="17"/>
        <v>ปกติ</v>
      </c>
    </row>
    <row r="50" spans="2:20" ht="18" customHeight="1">
      <c r="B50" s="35">
        <v>46</v>
      </c>
      <c r="C50" s="35" t="str">
        <f>input2!B50</f>
        <v>.../...</v>
      </c>
      <c r="D50" s="169">
        <f>input1!B50</f>
        <v>0</v>
      </c>
      <c r="E50" s="103">
        <f>input1!C50</f>
        <v>0</v>
      </c>
      <c r="F50" s="46">
        <f>input1!D50</f>
        <v>2</v>
      </c>
      <c r="G50" s="57" t="str">
        <f t="shared" si="9"/>
        <v>หญิง</v>
      </c>
      <c r="H50" s="48">
        <f>input1!AE50</f>
        <v>0</v>
      </c>
      <c r="I50" s="14" t="str">
        <f t="shared" si="10"/>
        <v>ปกติ</v>
      </c>
      <c r="J50" s="50">
        <f>input1!AH50</f>
        <v>0</v>
      </c>
      <c r="K50" s="14" t="str">
        <f t="shared" si="11"/>
        <v>ปกติ</v>
      </c>
      <c r="L50" s="48">
        <f>input1!AL50</f>
        <v>0</v>
      </c>
      <c r="M50" s="14" t="str">
        <f t="shared" si="12"/>
        <v>ปกติ</v>
      </c>
      <c r="N50" s="50">
        <f>input1!AP50</f>
        <v>0</v>
      </c>
      <c r="O50" s="14" t="str">
        <f t="shared" si="13"/>
        <v>ปกติ</v>
      </c>
      <c r="P50" s="48">
        <f>input1!AR50</f>
        <v>0</v>
      </c>
      <c r="Q50" s="14" t="str">
        <f t="shared" si="14"/>
        <v>ไม่มีจุดแข็ง</v>
      </c>
      <c r="R50" s="49">
        <f t="shared" si="15"/>
        <v>0</v>
      </c>
      <c r="S50" s="58">
        <f t="shared" si="16"/>
        <v>0</v>
      </c>
      <c r="T50" s="14" t="str">
        <f t="shared" si="17"/>
        <v>ปกติ</v>
      </c>
    </row>
    <row r="51" spans="2:20" ht="18" customHeight="1">
      <c r="B51" s="35">
        <v>47</v>
      </c>
      <c r="C51" s="35" t="str">
        <f>input2!B51</f>
        <v>.../...</v>
      </c>
      <c r="D51" s="169">
        <f>input1!B51</f>
        <v>0</v>
      </c>
      <c r="E51" s="103">
        <f>input1!C51</f>
        <v>0</v>
      </c>
      <c r="F51" s="46">
        <f>input1!D51</f>
        <v>2</v>
      </c>
      <c r="G51" s="57" t="str">
        <f t="shared" si="9"/>
        <v>หญิง</v>
      </c>
      <c r="H51" s="48">
        <f>input1!AE51</f>
        <v>0</v>
      </c>
      <c r="I51" s="14" t="str">
        <f t="shared" si="10"/>
        <v>ปกติ</v>
      </c>
      <c r="J51" s="50">
        <f>input1!AH51</f>
        <v>0</v>
      </c>
      <c r="K51" s="14" t="str">
        <f t="shared" si="11"/>
        <v>ปกติ</v>
      </c>
      <c r="L51" s="48">
        <f>input1!AL51</f>
        <v>0</v>
      </c>
      <c r="M51" s="14" t="str">
        <f t="shared" si="12"/>
        <v>ปกติ</v>
      </c>
      <c r="N51" s="50">
        <f>input1!AP51</f>
        <v>0</v>
      </c>
      <c r="O51" s="14" t="str">
        <f t="shared" si="13"/>
        <v>ปกติ</v>
      </c>
      <c r="P51" s="48">
        <f>input1!AR51</f>
        <v>0</v>
      </c>
      <c r="Q51" s="14" t="str">
        <f t="shared" si="14"/>
        <v>ไม่มีจุดแข็ง</v>
      </c>
      <c r="R51" s="49">
        <f t="shared" si="15"/>
        <v>0</v>
      </c>
      <c r="S51" s="58">
        <f t="shared" si="16"/>
        <v>0</v>
      </c>
      <c r="T51" s="14" t="str">
        <f t="shared" si="17"/>
        <v>ปกติ</v>
      </c>
    </row>
    <row r="52" spans="2:20" ht="18" customHeight="1">
      <c r="B52" s="35">
        <v>48</v>
      </c>
      <c r="C52" s="35" t="str">
        <f>input2!B52</f>
        <v>.../...</v>
      </c>
      <c r="D52" s="169">
        <f>input1!B52</f>
        <v>0</v>
      </c>
      <c r="E52" s="103">
        <f>input1!C52</f>
        <v>0</v>
      </c>
      <c r="F52" s="46">
        <f>input1!D52</f>
        <v>2</v>
      </c>
      <c r="G52" s="57" t="str">
        <f t="shared" si="9"/>
        <v>หญิง</v>
      </c>
      <c r="H52" s="48">
        <f>input1!AE52</f>
        <v>0</v>
      </c>
      <c r="I52" s="14" t="str">
        <f t="shared" si="10"/>
        <v>ปกติ</v>
      </c>
      <c r="J52" s="50">
        <f>input1!AH52</f>
        <v>0</v>
      </c>
      <c r="K52" s="14" t="str">
        <f t="shared" si="11"/>
        <v>ปกติ</v>
      </c>
      <c r="L52" s="48">
        <f>input1!AL52</f>
        <v>0</v>
      </c>
      <c r="M52" s="14" t="str">
        <f t="shared" si="12"/>
        <v>ปกติ</v>
      </c>
      <c r="N52" s="50">
        <f>input1!AP52</f>
        <v>0</v>
      </c>
      <c r="O52" s="14" t="str">
        <f t="shared" si="13"/>
        <v>ปกติ</v>
      </c>
      <c r="P52" s="48">
        <f>input1!AR52</f>
        <v>0</v>
      </c>
      <c r="Q52" s="14" t="str">
        <f t="shared" si="14"/>
        <v>ไม่มีจุดแข็ง</v>
      </c>
      <c r="R52" s="49">
        <f t="shared" si="15"/>
        <v>0</v>
      </c>
      <c r="S52" s="58">
        <f t="shared" si="16"/>
        <v>0</v>
      </c>
      <c r="T52" s="14" t="str">
        <f t="shared" si="17"/>
        <v>ปกติ</v>
      </c>
    </row>
    <row r="53" spans="2:20" ht="18" customHeight="1">
      <c r="B53" s="35">
        <v>49</v>
      </c>
      <c r="C53" s="35" t="str">
        <f>input2!B53</f>
        <v>.../...</v>
      </c>
      <c r="D53" s="169">
        <f>input1!B53</f>
        <v>0</v>
      </c>
      <c r="E53" s="103">
        <f>input1!C53</f>
        <v>0</v>
      </c>
      <c r="F53" s="46">
        <f>input1!D53</f>
        <v>2</v>
      </c>
      <c r="G53" s="57" t="str">
        <f t="shared" si="9"/>
        <v>หญิง</v>
      </c>
      <c r="H53" s="48">
        <f>input1!AE53</f>
        <v>0</v>
      </c>
      <c r="I53" s="14" t="str">
        <f t="shared" si="10"/>
        <v>ปกติ</v>
      </c>
      <c r="J53" s="50">
        <f>input1!AH53</f>
        <v>0</v>
      </c>
      <c r="K53" s="14" t="str">
        <f t="shared" si="11"/>
        <v>ปกติ</v>
      </c>
      <c r="L53" s="48">
        <f>input1!AL53</f>
        <v>0</v>
      </c>
      <c r="M53" s="14" t="str">
        <f t="shared" si="12"/>
        <v>ปกติ</v>
      </c>
      <c r="N53" s="50">
        <f>input1!AP53</f>
        <v>0</v>
      </c>
      <c r="O53" s="14" t="str">
        <f t="shared" si="13"/>
        <v>ปกติ</v>
      </c>
      <c r="P53" s="48">
        <f>input1!AR53</f>
        <v>0</v>
      </c>
      <c r="Q53" s="14" t="str">
        <f t="shared" si="14"/>
        <v>ไม่มีจุดแข็ง</v>
      </c>
      <c r="R53" s="49">
        <f t="shared" si="15"/>
        <v>0</v>
      </c>
      <c r="S53" s="58">
        <f t="shared" si="16"/>
        <v>0</v>
      </c>
      <c r="T53" s="14" t="str">
        <f t="shared" si="17"/>
        <v>ปกติ</v>
      </c>
    </row>
    <row r="54" spans="2:20" ht="18" customHeight="1" thickBot="1">
      <c r="B54" s="36">
        <v>50</v>
      </c>
      <c r="C54" s="36" t="str">
        <f>input2!B54</f>
        <v>.../...</v>
      </c>
      <c r="D54" s="170">
        <f>input1!B54</f>
        <v>0</v>
      </c>
      <c r="E54" s="105">
        <f>input1!C54</f>
        <v>0</v>
      </c>
      <c r="F54" s="98">
        <f>input1!D54</f>
        <v>2</v>
      </c>
      <c r="G54" s="53" t="str">
        <f t="shared" si="9"/>
        <v>หญิง</v>
      </c>
      <c r="H54" s="54">
        <f>input1!AE54</f>
        <v>0</v>
      </c>
      <c r="I54" s="18" t="str">
        <f t="shared" si="10"/>
        <v>ปกติ</v>
      </c>
      <c r="J54" s="56">
        <f>input1!AH54</f>
        <v>0</v>
      </c>
      <c r="K54" s="18" t="str">
        <f t="shared" si="11"/>
        <v>ปกติ</v>
      </c>
      <c r="L54" s="54">
        <f>input1!AL54</f>
        <v>0</v>
      </c>
      <c r="M54" s="18" t="str">
        <f t="shared" si="12"/>
        <v>ปกติ</v>
      </c>
      <c r="N54" s="56">
        <f>input1!AP54</f>
        <v>0</v>
      </c>
      <c r="O54" s="18" t="str">
        <f t="shared" si="13"/>
        <v>ปกติ</v>
      </c>
      <c r="P54" s="54">
        <f>input1!AR54</f>
        <v>0</v>
      </c>
      <c r="Q54" s="18" t="str">
        <f t="shared" si="14"/>
        <v>ไม่มีจุดแข็ง</v>
      </c>
      <c r="R54" s="55">
        <f t="shared" si="15"/>
        <v>0</v>
      </c>
      <c r="S54" s="59">
        <f t="shared" si="16"/>
        <v>0</v>
      </c>
      <c r="T54" s="18" t="str">
        <f t="shared" si="17"/>
        <v>ปกติ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9">
    <mergeCell ref="P3:Q3"/>
    <mergeCell ref="S3:T3"/>
    <mergeCell ref="H2:T2"/>
    <mergeCell ref="B3:G3"/>
    <mergeCell ref="B2:G2"/>
    <mergeCell ref="H3:I3"/>
    <mergeCell ref="J3:K3"/>
    <mergeCell ref="L3:M3"/>
    <mergeCell ref="N3:O3"/>
  </mergeCells>
  <printOptions/>
  <pageMargins left="0.3937007874015748" right="0.15748031496062992" top="0.984251968503937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4"/>
  <sheetViews>
    <sheetView zoomScalePageLayoutView="0" workbookViewId="0" topLeftCell="A1">
      <selection activeCell="U4" sqref="U4"/>
    </sheetView>
  </sheetViews>
  <sheetFormatPr defaultColWidth="9.140625" defaultRowHeight="21.75"/>
  <cols>
    <col min="1" max="1" width="1.8515625" style="1" customWidth="1"/>
    <col min="2" max="2" width="3.8515625" style="1" customWidth="1"/>
    <col min="3" max="3" width="5.140625" style="1" customWidth="1"/>
    <col min="4" max="4" width="7.00390625" style="109" customWidth="1"/>
    <col min="5" max="5" width="26.421875" style="1" customWidth="1"/>
    <col min="6" max="6" width="9.140625" style="1" hidden="1" customWidth="1"/>
    <col min="7" max="7" width="5.8515625" style="1" customWidth="1"/>
    <col min="8" max="8" width="4.421875" style="1" customWidth="1"/>
    <col min="9" max="9" width="10.8515625" style="1" customWidth="1"/>
    <col min="10" max="10" width="4.421875" style="1" customWidth="1"/>
    <col min="11" max="11" width="11.140625" style="1" customWidth="1"/>
    <col min="12" max="12" width="4.421875" style="1" customWidth="1"/>
    <col min="13" max="13" width="10.140625" style="1" customWidth="1"/>
    <col min="14" max="14" width="4.421875" style="1" customWidth="1"/>
    <col min="15" max="15" width="11.00390625" style="1" customWidth="1"/>
    <col min="16" max="16" width="4.421875" style="1" customWidth="1"/>
    <col min="17" max="17" width="10.7109375" style="1" customWidth="1"/>
    <col min="18" max="18" width="4.421875" style="1" hidden="1" customWidth="1"/>
    <col min="19" max="19" width="4.421875" style="1" bestFit="1" customWidth="1"/>
    <col min="20" max="20" width="10.8515625" style="1" customWidth="1"/>
    <col min="21" max="16384" width="9.140625" style="1" customWidth="1"/>
  </cols>
  <sheetData>
    <row r="1" ht="18.75" customHeight="1" thickBot="1">
      <c r="T1" s="1">
        <v>5</v>
      </c>
    </row>
    <row r="2" spans="2:20" ht="18.75" customHeight="1" thickBot="1">
      <c r="B2" s="373" t="s">
        <v>7</v>
      </c>
      <c r="C2" s="374"/>
      <c r="D2" s="374"/>
      <c r="E2" s="374"/>
      <c r="F2" s="374"/>
      <c r="G2" s="375"/>
      <c r="H2" s="392" t="s">
        <v>25</v>
      </c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3"/>
    </row>
    <row r="3" spans="2:20" ht="18.75" customHeight="1" thickBot="1">
      <c r="B3" s="394" t="str">
        <f>input1!A3</f>
        <v>ชั้น ม.../... ครูที่ปรึกษา ......................</v>
      </c>
      <c r="C3" s="395"/>
      <c r="D3" s="395"/>
      <c r="E3" s="395"/>
      <c r="F3" s="395"/>
      <c r="G3" s="396"/>
      <c r="H3" s="373" t="s">
        <v>18</v>
      </c>
      <c r="I3" s="375"/>
      <c r="J3" s="397" t="s">
        <v>19</v>
      </c>
      <c r="K3" s="397"/>
      <c r="L3" s="373" t="s">
        <v>20</v>
      </c>
      <c r="M3" s="375"/>
      <c r="N3" s="397" t="s">
        <v>21</v>
      </c>
      <c r="O3" s="397"/>
      <c r="P3" s="373" t="s">
        <v>22</v>
      </c>
      <c r="Q3" s="375"/>
      <c r="R3" s="187"/>
      <c r="S3" s="373" t="s">
        <v>23</v>
      </c>
      <c r="T3" s="375"/>
    </row>
    <row r="4" spans="2:20" ht="18.75" customHeight="1" thickBot="1">
      <c r="B4" s="174" t="s">
        <v>4</v>
      </c>
      <c r="C4" s="177" t="s">
        <v>3</v>
      </c>
      <c r="D4" s="177" t="s">
        <v>80</v>
      </c>
      <c r="E4" s="177" t="s">
        <v>5</v>
      </c>
      <c r="F4" s="175" t="s">
        <v>6</v>
      </c>
      <c r="G4" s="180" t="s">
        <v>6</v>
      </c>
      <c r="H4" s="181" t="s">
        <v>16</v>
      </c>
      <c r="I4" s="182" t="s">
        <v>17</v>
      </c>
      <c r="J4" s="181" t="s">
        <v>16</v>
      </c>
      <c r="K4" s="183" t="s">
        <v>17</v>
      </c>
      <c r="L4" s="184" t="s">
        <v>16</v>
      </c>
      <c r="M4" s="182" t="s">
        <v>17</v>
      </c>
      <c r="N4" s="181" t="s">
        <v>16</v>
      </c>
      <c r="O4" s="183" t="s">
        <v>17</v>
      </c>
      <c r="P4" s="184" t="s">
        <v>16</v>
      </c>
      <c r="Q4" s="185" t="s">
        <v>17</v>
      </c>
      <c r="R4" s="186"/>
      <c r="S4" s="181" t="s">
        <v>16</v>
      </c>
      <c r="T4" s="176" t="s">
        <v>17</v>
      </c>
    </row>
    <row r="5" spans="2:20" s="4" customFormat="1" ht="18.75" customHeight="1">
      <c r="B5" s="35" t="s">
        <v>40</v>
      </c>
      <c r="C5" s="35" t="str">
        <f>input2!B5</f>
        <v>1/7</v>
      </c>
      <c r="D5" s="167">
        <f>input1!B5</f>
        <v>15903</v>
      </c>
      <c r="E5" s="103" t="str">
        <f>input1!C5</f>
        <v>เด็กชายตัวอย่าง  เด็กดี</v>
      </c>
      <c r="F5" s="46">
        <f>input1!D5</f>
        <v>1</v>
      </c>
      <c r="G5" s="47" t="str">
        <f>IF(F5=1,"ชาย",IF(F5=2,"หญิง","-"))</f>
        <v>ชาย</v>
      </c>
      <c r="H5" s="48">
        <f>input2!AF5</f>
        <v>4</v>
      </c>
      <c r="I5" s="14" t="str">
        <f>IF(H5&lt;6,"ปกติ",IF(H5&lt;7,"เสี่ยง","มีปัญหา"))</f>
        <v>ปกติ</v>
      </c>
      <c r="J5" s="50">
        <f>input2!AI5</f>
        <v>3</v>
      </c>
      <c r="K5" s="14" t="str">
        <f>IF(J5&lt;5,"ปกติ",IF(J5&lt;6,"เสี่ยง","มีปัญหา"))</f>
        <v>ปกติ</v>
      </c>
      <c r="L5" s="48">
        <f>input2!AM5</f>
        <v>9</v>
      </c>
      <c r="M5" s="14" t="str">
        <f>IF(L5&lt;6,"ปกติ",IF(L5&lt;8,"เสี่ยง","มีปัญหา"))</f>
        <v>มีปัญหา</v>
      </c>
      <c r="N5" s="50">
        <f>input2!AQ5</f>
        <v>3</v>
      </c>
      <c r="O5" s="14" t="str">
        <f>IF(N5&lt;4,"ปกติ",IF(N5&lt;5,"เสี่ยง","มีปัญหา"))</f>
        <v>ปกติ</v>
      </c>
      <c r="P5" s="48">
        <f>input2!AS5</f>
        <v>4</v>
      </c>
      <c r="Q5" s="14" t="str">
        <f>IF(P5&lt;5,"ไม่มีจุดแข็ง",IF(P5&lt;6,"เสี่ยง","มีจุดแข็ง"))</f>
        <v>ไม่มีจุดแข็ง</v>
      </c>
      <c r="R5" s="49">
        <f>H5+J5+L5+N5</f>
        <v>19</v>
      </c>
      <c r="S5" s="58">
        <f>SUM(H5,J5,L5,N5)</f>
        <v>19</v>
      </c>
      <c r="T5" s="14" t="str">
        <f>IF(S5&lt;17,"ปกติ",IF(S5&lt;20,"เสี่ยง","มีปัญหา"))</f>
        <v>เสี่ยง</v>
      </c>
    </row>
    <row r="6" spans="2:20" s="4" customFormat="1" ht="18.75" customHeight="1">
      <c r="B6" s="35" t="s">
        <v>41</v>
      </c>
      <c r="C6" s="35" t="str">
        <f>input2!B6</f>
        <v>.../...</v>
      </c>
      <c r="D6" s="168">
        <f>input1!B6</f>
        <v>0</v>
      </c>
      <c r="E6" s="104">
        <f>input1!C6</f>
        <v>0</v>
      </c>
      <c r="F6" s="46">
        <f>input1!D6</f>
        <v>1</v>
      </c>
      <c r="G6" s="51" t="str">
        <f aca="true" t="shared" si="0" ref="G6:G25">IF(F6=1,"ชาย",IF(F6=2,"หญิง","-"))</f>
        <v>ชาย</v>
      </c>
      <c r="H6" s="48">
        <f>input2!AF6</f>
        <v>0</v>
      </c>
      <c r="I6" s="14" t="str">
        <f>IF(H6&lt;6,"ปกติ",IF(H6&lt;7,"เสี่ยง","มีปัญหา"))</f>
        <v>ปกติ</v>
      </c>
      <c r="J6" s="50">
        <f>input2!AI6</f>
        <v>0</v>
      </c>
      <c r="K6" s="14" t="str">
        <f aca="true" t="shared" si="1" ref="K6:K25">IF(J6&lt;5,"ปกติ",IF(J6&lt;6,"เสี่ยง","มีปัญหา"))</f>
        <v>ปกติ</v>
      </c>
      <c r="L6" s="48">
        <f>input2!AM6</f>
        <v>0</v>
      </c>
      <c r="M6" s="14" t="str">
        <f aca="true" t="shared" si="2" ref="M6:M25">IF(L6&lt;6,"ปกติ",IF(L6&lt;8,"เสี่ยง","มีปัญหา"))</f>
        <v>ปกติ</v>
      </c>
      <c r="N6" s="50">
        <f>input2!AQ6</f>
        <v>0</v>
      </c>
      <c r="O6" s="14" t="str">
        <f aca="true" t="shared" si="3" ref="O6:O25">IF(N6&lt;4,"ปกติ",IF(N6&lt;5,"เสี่ยง","มีปัญหา"))</f>
        <v>ปกติ</v>
      </c>
      <c r="P6" s="48">
        <f>input2!AS6</f>
        <v>0</v>
      </c>
      <c r="Q6" s="14" t="str">
        <f aca="true" t="shared" si="4" ref="Q6:Q25">IF(P6&lt;5,"ไม่มีจุดแข็ง",IF(P6&lt;6,"เสี่ยง","มีจุดแข็ง"))</f>
        <v>ไม่มีจุดแข็ง</v>
      </c>
      <c r="R6" s="49">
        <f aca="true" t="shared" si="5" ref="R6:R25">H6+J6+L6+N6</f>
        <v>0</v>
      </c>
      <c r="S6" s="58">
        <f aca="true" t="shared" si="6" ref="S6:S25">SUM(H6,J6,L6,N6)</f>
        <v>0</v>
      </c>
      <c r="T6" s="14" t="str">
        <f aca="true" t="shared" si="7" ref="T6:T25">IF(S6&lt;17,"ปกติ",IF(S6&lt;20,"เสี่ยง","มีปัญหา"))</f>
        <v>ปกติ</v>
      </c>
    </row>
    <row r="7" spans="2:20" s="4" customFormat="1" ht="18.75" customHeight="1">
      <c r="B7" s="35" t="s">
        <v>42</v>
      </c>
      <c r="C7" s="35" t="str">
        <f>input2!B7</f>
        <v>.../...</v>
      </c>
      <c r="D7" s="169">
        <f>input1!B7</f>
        <v>0</v>
      </c>
      <c r="E7" s="103">
        <f>input1!C7</f>
        <v>0</v>
      </c>
      <c r="F7" s="46">
        <f>input1!D7</f>
        <v>1</v>
      </c>
      <c r="G7" s="51" t="str">
        <f t="shared" si="0"/>
        <v>ชาย</v>
      </c>
      <c r="H7" s="48">
        <f>input2!AF7</f>
        <v>0</v>
      </c>
      <c r="I7" s="14" t="str">
        <f aca="true" t="shared" si="8" ref="I7:I25">IF(H7&lt;6,"ปกติ",IF(H7&lt;7,"เสี่ยง","มีปัญหา"))</f>
        <v>ปกติ</v>
      </c>
      <c r="J7" s="50">
        <f>input2!AI7</f>
        <v>0</v>
      </c>
      <c r="K7" s="14" t="str">
        <f t="shared" si="1"/>
        <v>ปกติ</v>
      </c>
      <c r="L7" s="48">
        <f>input2!AM7</f>
        <v>0</v>
      </c>
      <c r="M7" s="14" t="str">
        <f t="shared" si="2"/>
        <v>ปกติ</v>
      </c>
      <c r="N7" s="50">
        <f>input2!AQ7</f>
        <v>0</v>
      </c>
      <c r="O7" s="14" t="str">
        <f t="shared" si="3"/>
        <v>ปกติ</v>
      </c>
      <c r="P7" s="48">
        <f>input2!AS7</f>
        <v>0</v>
      </c>
      <c r="Q7" s="14" t="str">
        <f t="shared" si="4"/>
        <v>ไม่มีจุดแข็ง</v>
      </c>
      <c r="R7" s="49">
        <f t="shared" si="5"/>
        <v>0</v>
      </c>
      <c r="S7" s="58">
        <f t="shared" si="6"/>
        <v>0</v>
      </c>
      <c r="T7" s="14" t="str">
        <f t="shared" si="7"/>
        <v>ปกติ</v>
      </c>
    </row>
    <row r="8" spans="2:20" s="4" customFormat="1" ht="18.75" customHeight="1">
      <c r="B8" s="35" t="s">
        <v>43</v>
      </c>
      <c r="C8" s="35" t="str">
        <f>input2!B8</f>
        <v>.../...</v>
      </c>
      <c r="D8" s="168">
        <f>input1!B8</f>
        <v>0</v>
      </c>
      <c r="E8" s="104">
        <f>input1!C8</f>
        <v>0</v>
      </c>
      <c r="F8" s="46">
        <f>input1!D8</f>
        <v>1</v>
      </c>
      <c r="G8" s="51" t="str">
        <f t="shared" si="0"/>
        <v>ชาย</v>
      </c>
      <c r="H8" s="52">
        <f>input2!AF8</f>
        <v>0</v>
      </c>
      <c r="I8" s="14" t="str">
        <f t="shared" si="8"/>
        <v>ปกติ</v>
      </c>
      <c r="J8" s="50">
        <f>input2!AI8</f>
        <v>0</v>
      </c>
      <c r="K8" s="14" t="str">
        <f t="shared" si="1"/>
        <v>ปกติ</v>
      </c>
      <c r="L8" s="48">
        <f>input2!AM8</f>
        <v>0</v>
      </c>
      <c r="M8" s="14" t="str">
        <f t="shared" si="2"/>
        <v>ปกติ</v>
      </c>
      <c r="N8" s="50">
        <f>input2!AQ8</f>
        <v>0</v>
      </c>
      <c r="O8" s="14" t="str">
        <f t="shared" si="3"/>
        <v>ปกติ</v>
      </c>
      <c r="P8" s="48">
        <f>input2!AS8</f>
        <v>0</v>
      </c>
      <c r="Q8" s="14" t="str">
        <f t="shared" si="4"/>
        <v>ไม่มีจุดแข็ง</v>
      </c>
      <c r="R8" s="49">
        <f t="shared" si="5"/>
        <v>0</v>
      </c>
      <c r="S8" s="58">
        <f t="shared" si="6"/>
        <v>0</v>
      </c>
      <c r="T8" s="14" t="str">
        <f t="shared" si="7"/>
        <v>ปกติ</v>
      </c>
    </row>
    <row r="9" spans="2:20" s="4" customFormat="1" ht="18.75" customHeight="1" thickBot="1">
      <c r="B9" s="36" t="s">
        <v>44</v>
      </c>
      <c r="C9" s="36" t="str">
        <f>input2!B9</f>
        <v>.../...</v>
      </c>
      <c r="D9" s="170">
        <f>input1!B9</f>
        <v>0</v>
      </c>
      <c r="E9" s="105">
        <f>input1!C9</f>
        <v>0</v>
      </c>
      <c r="F9" s="98">
        <f>input1!D9</f>
        <v>1</v>
      </c>
      <c r="G9" s="53" t="str">
        <f t="shared" si="0"/>
        <v>ชาย</v>
      </c>
      <c r="H9" s="56">
        <f>input2!AF9</f>
        <v>0</v>
      </c>
      <c r="I9" s="18" t="str">
        <f t="shared" si="8"/>
        <v>ปกติ</v>
      </c>
      <c r="J9" s="56">
        <f>input2!AI9</f>
        <v>0</v>
      </c>
      <c r="K9" s="18" t="str">
        <f t="shared" si="1"/>
        <v>ปกติ</v>
      </c>
      <c r="L9" s="54">
        <f>input2!AM9</f>
        <v>0</v>
      </c>
      <c r="M9" s="18" t="str">
        <f t="shared" si="2"/>
        <v>ปกติ</v>
      </c>
      <c r="N9" s="56">
        <f>input2!AQ9</f>
        <v>0</v>
      </c>
      <c r="O9" s="18" t="str">
        <f t="shared" si="3"/>
        <v>ปกติ</v>
      </c>
      <c r="P9" s="54">
        <f>input2!AS9</f>
        <v>0</v>
      </c>
      <c r="Q9" s="18" t="str">
        <f t="shared" si="4"/>
        <v>ไม่มีจุดแข็ง</v>
      </c>
      <c r="R9" s="55">
        <f t="shared" si="5"/>
        <v>0</v>
      </c>
      <c r="S9" s="59">
        <f t="shared" si="6"/>
        <v>0</v>
      </c>
      <c r="T9" s="18" t="str">
        <f t="shared" si="7"/>
        <v>ปกติ</v>
      </c>
    </row>
    <row r="10" spans="2:20" s="4" customFormat="1" ht="18.75" customHeight="1">
      <c r="B10" s="35" t="s">
        <v>45</v>
      </c>
      <c r="C10" s="35" t="str">
        <f>input2!B10</f>
        <v>.../...</v>
      </c>
      <c r="D10" s="169">
        <f>input1!B10</f>
        <v>0</v>
      </c>
      <c r="E10" s="103">
        <f>input1!C10</f>
        <v>0</v>
      </c>
      <c r="F10" s="46">
        <f>input1!D10</f>
        <v>1</v>
      </c>
      <c r="G10" s="57" t="str">
        <f t="shared" si="0"/>
        <v>ชาย</v>
      </c>
      <c r="H10" s="48">
        <f>input2!AF10</f>
        <v>0</v>
      </c>
      <c r="I10" s="14" t="str">
        <f t="shared" si="8"/>
        <v>ปกติ</v>
      </c>
      <c r="J10" s="50">
        <f>input2!AI10</f>
        <v>0</v>
      </c>
      <c r="K10" s="14" t="str">
        <f t="shared" si="1"/>
        <v>ปกติ</v>
      </c>
      <c r="L10" s="48">
        <f>input2!AM10</f>
        <v>0</v>
      </c>
      <c r="M10" s="14" t="str">
        <f t="shared" si="2"/>
        <v>ปกติ</v>
      </c>
      <c r="N10" s="50">
        <f>input2!AQ10</f>
        <v>0</v>
      </c>
      <c r="O10" s="14" t="str">
        <f t="shared" si="3"/>
        <v>ปกติ</v>
      </c>
      <c r="P10" s="48">
        <f>input2!AS10</f>
        <v>0</v>
      </c>
      <c r="Q10" s="14" t="str">
        <f t="shared" si="4"/>
        <v>ไม่มีจุดแข็ง</v>
      </c>
      <c r="R10" s="49">
        <f t="shared" si="5"/>
        <v>0</v>
      </c>
      <c r="S10" s="58">
        <f t="shared" si="6"/>
        <v>0</v>
      </c>
      <c r="T10" s="14" t="str">
        <f t="shared" si="7"/>
        <v>ปกติ</v>
      </c>
    </row>
    <row r="11" spans="2:20" s="4" customFormat="1" ht="18.75" customHeight="1">
      <c r="B11" s="35" t="s">
        <v>46</v>
      </c>
      <c r="C11" s="35" t="str">
        <f>input2!B11</f>
        <v>.../...</v>
      </c>
      <c r="D11" s="168">
        <f>input1!B11</f>
        <v>0</v>
      </c>
      <c r="E11" s="104">
        <f>input1!C11</f>
        <v>0</v>
      </c>
      <c r="F11" s="46">
        <f>input1!D11</f>
        <v>1</v>
      </c>
      <c r="G11" s="51" t="str">
        <f t="shared" si="0"/>
        <v>ชาย</v>
      </c>
      <c r="H11" s="52">
        <f>input2!AF11</f>
        <v>0</v>
      </c>
      <c r="I11" s="14" t="str">
        <f t="shared" si="8"/>
        <v>ปกติ</v>
      </c>
      <c r="J11" s="50">
        <f>input2!AI11</f>
        <v>0</v>
      </c>
      <c r="K11" s="14" t="str">
        <f t="shared" si="1"/>
        <v>ปกติ</v>
      </c>
      <c r="L11" s="48">
        <f>input2!AM11</f>
        <v>0</v>
      </c>
      <c r="M11" s="14" t="str">
        <f t="shared" si="2"/>
        <v>ปกติ</v>
      </c>
      <c r="N11" s="50">
        <f>input2!AQ11</f>
        <v>0</v>
      </c>
      <c r="O11" s="14" t="str">
        <f t="shared" si="3"/>
        <v>ปกติ</v>
      </c>
      <c r="P11" s="48">
        <f>input2!AS11</f>
        <v>0</v>
      </c>
      <c r="Q11" s="14" t="str">
        <f t="shared" si="4"/>
        <v>ไม่มีจุดแข็ง</v>
      </c>
      <c r="R11" s="49">
        <f t="shared" si="5"/>
        <v>0</v>
      </c>
      <c r="S11" s="58">
        <f t="shared" si="6"/>
        <v>0</v>
      </c>
      <c r="T11" s="14" t="str">
        <f t="shared" si="7"/>
        <v>ปกติ</v>
      </c>
    </row>
    <row r="12" spans="2:20" s="4" customFormat="1" ht="18.75" customHeight="1">
      <c r="B12" s="35" t="s">
        <v>47</v>
      </c>
      <c r="C12" s="35" t="str">
        <f>input2!B12</f>
        <v>.../...</v>
      </c>
      <c r="D12" s="169">
        <f>input1!B12</f>
        <v>0</v>
      </c>
      <c r="E12" s="103">
        <f>input1!C12</f>
        <v>0</v>
      </c>
      <c r="F12" s="46">
        <f>input1!D12</f>
        <v>1</v>
      </c>
      <c r="G12" s="51" t="str">
        <f t="shared" si="0"/>
        <v>ชาย</v>
      </c>
      <c r="H12" s="48">
        <f>input2!AF12</f>
        <v>0</v>
      </c>
      <c r="I12" s="14" t="str">
        <f t="shared" si="8"/>
        <v>ปกติ</v>
      </c>
      <c r="J12" s="50">
        <f>input2!AI12</f>
        <v>0</v>
      </c>
      <c r="K12" s="14" t="str">
        <f t="shared" si="1"/>
        <v>ปกติ</v>
      </c>
      <c r="L12" s="48">
        <f>input2!AM12</f>
        <v>0</v>
      </c>
      <c r="M12" s="14" t="str">
        <f t="shared" si="2"/>
        <v>ปกติ</v>
      </c>
      <c r="N12" s="50">
        <f>input2!AQ12</f>
        <v>0</v>
      </c>
      <c r="O12" s="14" t="str">
        <f t="shared" si="3"/>
        <v>ปกติ</v>
      </c>
      <c r="P12" s="48">
        <f>input2!AS12</f>
        <v>0</v>
      </c>
      <c r="Q12" s="14" t="str">
        <f t="shared" si="4"/>
        <v>ไม่มีจุดแข็ง</v>
      </c>
      <c r="R12" s="49">
        <f t="shared" si="5"/>
        <v>0</v>
      </c>
      <c r="S12" s="58">
        <f t="shared" si="6"/>
        <v>0</v>
      </c>
      <c r="T12" s="14" t="str">
        <f t="shared" si="7"/>
        <v>ปกติ</v>
      </c>
    </row>
    <row r="13" spans="2:20" s="4" customFormat="1" ht="18.75" customHeight="1">
      <c r="B13" s="35" t="s">
        <v>48</v>
      </c>
      <c r="C13" s="35" t="str">
        <f>input2!B13</f>
        <v>.../...</v>
      </c>
      <c r="D13" s="168">
        <f>input1!B13</f>
        <v>0</v>
      </c>
      <c r="E13" s="104">
        <f>input1!C13</f>
        <v>0</v>
      </c>
      <c r="F13" s="46">
        <f>input1!D13</f>
        <v>1</v>
      </c>
      <c r="G13" s="51" t="str">
        <f t="shared" si="0"/>
        <v>ชาย</v>
      </c>
      <c r="H13" s="52">
        <f>input2!AF13</f>
        <v>0</v>
      </c>
      <c r="I13" s="14" t="str">
        <f t="shared" si="8"/>
        <v>ปกติ</v>
      </c>
      <c r="J13" s="50">
        <f>input2!AI13</f>
        <v>0</v>
      </c>
      <c r="K13" s="14" t="str">
        <f t="shared" si="1"/>
        <v>ปกติ</v>
      </c>
      <c r="L13" s="48">
        <f>input2!AM13</f>
        <v>0</v>
      </c>
      <c r="M13" s="14" t="str">
        <f t="shared" si="2"/>
        <v>ปกติ</v>
      </c>
      <c r="N13" s="50">
        <f>input2!AQ13</f>
        <v>0</v>
      </c>
      <c r="O13" s="14" t="str">
        <f t="shared" si="3"/>
        <v>ปกติ</v>
      </c>
      <c r="P13" s="48">
        <f>input2!AS13</f>
        <v>0</v>
      </c>
      <c r="Q13" s="14" t="str">
        <f t="shared" si="4"/>
        <v>ไม่มีจุดแข็ง</v>
      </c>
      <c r="R13" s="49">
        <f t="shared" si="5"/>
        <v>0</v>
      </c>
      <c r="S13" s="58">
        <f t="shared" si="6"/>
        <v>0</v>
      </c>
      <c r="T13" s="14" t="str">
        <f t="shared" si="7"/>
        <v>ปกติ</v>
      </c>
    </row>
    <row r="14" spans="2:20" s="4" customFormat="1" ht="18.75" customHeight="1" thickBot="1">
      <c r="B14" s="36" t="s">
        <v>49</v>
      </c>
      <c r="C14" s="36" t="str">
        <f>input2!B14</f>
        <v>.../...</v>
      </c>
      <c r="D14" s="170">
        <f>input1!B14</f>
        <v>0</v>
      </c>
      <c r="E14" s="105">
        <f>input1!C14</f>
        <v>0</v>
      </c>
      <c r="F14" s="98">
        <f>input1!D14</f>
        <v>1</v>
      </c>
      <c r="G14" s="53" t="str">
        <f t="shared" si="0"/>
        <v>ชาย</v>
      </c>
      <c r="H14" s="56">
        <f>input2!AF14</f>
        <v>0</v>
      </c>
      <c r="I14" s="18" t="str">
        <f t="shared" si="8"/>
        <v>ปกติ</v>
      </c>
      <c r="J14" s="56">
        <f>input2!AI14</f>
        <v>0</v>
      </c>
      <c r="K14" s="18" t="str">
        <f t="shared" si="1"/>
        <v>ปกติ</v>
      </c>
      <c r="L14" s="54">
        <f>input2!AM14</f>
        <v>0</v>
      </c>
      <c r="M14" s="18" t="str">
        <f t="shared" si="2"/>
        <v>ปกติ</v>
      </c>
      <c r="N14" s="56">
        <f>input2!AQ14</f>
        <v>0</v>
      </c>
      <c r="O14" s="18" t="str">
        <f t="shared" si="3"/>
        <v>ปกติ</v>
      </c>
      <c r="P14" s="54">
        <f>input2!AS14</f>
        <v>0</v>
      </c>
      <c r="Q14" s="18" t="str">
        <f t="shared" si="4"/>
        <v>ไม่มีจุดแข็ง</v>
      </c>
      <c r="R14" s="55">
        <f t="shared" si="5"/>
        <v>0</v>
      </c>
      <c r="S14" s="59">
        <f t="shared" si="6"/>
        <v>0</v>
      </c>
      <c r="T14" s="18" t="str">
        <f t="shared" si="7"/>
        <v>ปกติ</v>
      </c>
    </row>
    <row r="15" spans="2:20" s="4" customFormat="1" ht="18.75" customHeight="1">
      <c r="B15" s="35" t="s">
        <v>50</v>
      </c>
      <c r="C15" s="35" t="str">
        <f>input2!B15</f>
        <v>.../...</v>
      </c>
      <c r="D15" s="169">
        <f>input1!B15</f>
        <v>0</v>
      </c>
      <c r="E15" s="103">
        <f>input1!C15</f>
        <v>0</v>
      </c>
      <c r="F15" s="46">
        <f>input1!D15</f>
        <v>2</v>
      </c>
      <c r="G15" s="57" t="str">
        <f t="shared" si="0"/>
        <v>หญิง</v>
      </c>
      <c r="H15" s="48">
        <f>input2!AF15</f>
        <v>0</v>
      </c>
      <c r="I15" s="14" t="str">
        <f t="shared" si="8"/>
        <v>ปกติ</v>
      </c>
      <c r="J15" s="50">
        <f>input2!AI15</f>
        <v>0</v>
      </c>
      <c r="K15" s="14" t="str">
        <f t="shared" si="1"/>
        <v>ปกติ</v>
      </c>
      <c r="L15" s="48">
        <f>input2!AM15</f>
        <v>0</v>
      </c>
      <c r="M15" s="14" t="str">
        <f t="shared" si="2"/>
        <v>ปกติ</v>
      </c>
      <c r="N15" s="50">
        <f>input2!AQ15</f>
        <v>0</v>
      </c>
      <c r="O15" s="14" t="str">
        <f t="shared" si="3"/>
        <v>ปกติ</v>
      </c>
      <c r="P15" s="48">
        <f>input2!AS15</f>
        <v>0</v>
      </c>
      <c r="Q15" s="14" t="str">
        <f t="shared" si="4"/>
        <v>ไม่มีจุดแข็ง</v>
      </c>
      <c r="R15" s="49">
        <f t="shared" si="5"/>
        <v>0</v>
      </c>
      <c r="S15" s="58">
        <f t="shared" si="6"/>
        <v>0</v>
      </c>
      <c r="T15" s="14" t="str">
        <f t="shared" si="7"/>
        <v>ปกติ</v>
      </c>
    </row>
    <row r="16" spans="2:20" s="4" customFormat="1" ht="18.75" customHeight="1">
      <c r="B16" s="35" t="s">
        <v>51</v>
      </c>
      <c r="C16" s="35" t="str">
        <f>input2!B16</f>
        <v>.../...</v>
      </c>
      <c r="D16" s="168">
        <f>input1!B16</f>
        <v>0</v>
      </c>
      <c r="E16" s="104">
        <f>input1!C16</f>
        <v>0</v>
      </c>
      <c r="F16" s="46">
        <f>input1!D16</f>
        <v>2</v>
      </c>
      <c r="G16" s="51" t="str">
        <f t="shared" si="0"/>
        <v>หญิง</v>
      </c>
      <c r="H16" s="52">
        <f>input2!AF16</f>
        <v>0</v>
      </c>
      <c r="I16" s="14" t="str">
        <f t="shared" si="8"/>
        <v>ปกติ</v>
      </c>
      <c r="J16" s="50">
        <f>input2!AI16</f>
        <v>0</v>
      </c>
      <c r="K16" s="14" t="str">
        <f t="shared" si="1"/>
        <v>ปกติ</v>
      </c>
      <c r="L16" s="48">
        <f>input2!AM16</f>
        <v>0</v>
      </c>
      <c r="M16" s="14" t="str">
        <f t="shared" si="2"/>
        <v>ปกติ</v>
      </c>
      <c r="N16" s="50">
        <f>input2!AQ16</f>
        <v>0</v>
      </c>
      <c r="O16" s="14" t="str">
        <f t="shared" si="3"/>
        <v>ปกติ</v>
      </c>
      <c r="P16" s="48">
        <f>input2!AS16</f>
        <v>0</v>
      </c>
      <c r="Q16" s="14" t="str">
        <f t="shared" si="4"/>
        <v>ไม่มีจุดแข็ง</v>
      </c>
      <c r="R16" s="49">
        <f t="shared" si="5"/>
        <v>0</v>
      </c>
      <c r="S16" s="58">
        <f t="shared" si="6"/>
        <v>0</v>
      </c>
      <c r="T16" s="14" t="str">
        <f t="shared" si="7"/>
        <v>ปกติ</v>
      </c>
    </row>
    <row r="17" spans="2:20" s="4" customFormat="1" ht="18.75" customHeight="1">
      <c r="B17" s="35" t="s">
        <v>52</v>
      </c>
      <c r="C17" s="35" t="str">
        <f>input2!B17</f>
        <v>.../...</v>
      </c>
      <c r="D17" s="169">
        <f>input1!B17</f>
        <v>0</v>
      </c>
      <c r="E17" s="103">
        <f>input1!C17</f>
        <v>0</v>
      </c>
      <c r="F17" s="46">
        <f>input1!D17</f>
        <v>2</v>
      </c>
      <c r="G17" s="51" t="str">
        <f t="shared" si="0"/>
        <v>หญิง</v>
      </c>
      <c r="H17" s="48">
        <f>input2!AF17</f>
        <v>0</v>
      </c>
      <c r="I17" s="14" t="str">
        <f t="shared" si="8"/>
        <v>ปกติ</v>
      </c>
      <c r="J17" s="50">
        <f>input2!AI17</f>
        <v>0</v>
      </c>
      <c r="K17" s="14" t="str">
        <f t="shared" si="1"/>
        <v>ปกติ</v>
      </c>
      <c r="L17" s="48">
        <f>input2!AM17</f>
        <v>0</v>
      </c>
      <c r="M17" s="14" t="str">
        <f t="shared" si="2"/>
        <v>ปกติ</v>
      </c>
      <c r="N17" s="50">
        <f>input2!AQ17</f>
        <v>0</v>
      </c>
      <c r="O17" s="14" t="str">
        <f t="shared" si="3"/>
        <v>ปกติ</v>
      </c>
      <c r="P17" s="48">
        <f>input2!AS17</f>
        <v>0</v>
      </c>
      <c r="Q17" s="14" t="str">
        <f t="shared" si="4"/>
        <v>ไม่มีจุดแข็ง</v>
      </c>
      <c r="R17" s="49">
        <f t="shared" si="5"/>
        <v>0</v>
      </c>
      <c r="S17" s="58">
        <f t="shared" si="6"/>
        <v>0</v>
      </c>
      <c r="T17" s="14" t="str">
        <f t="shared" si="7"/>
        <v>ปกติ</v>
      </c>
    </row>
    <row r="18" spans="2:20" s="4" customFormat="1" ht="18.75" customHeight="1">
      <c r="B18" s="35" t="s">
        <v>53</v>
      </c>
      <c r="C18" s="35" t="str">
        <f>input2!B18</f>
        <v>.../...</v>
      </c>
      <c r="D18" s="168">
        <f>input1!B18</f>
        <v>0</v>
      </c>
      <c r="E18" s="104">
        <f>input1!C18</f>
        <v>0</v>
      </c>
      <c r="F18" s="46">
        <f>input1!D18</f>
        <v>2</v>
      </c>
      <c r="G18" s="51" t="str">
        <f t="shared" si="0"/>
        <v>หญิง</v>
      </c>
      <c r="H18" s="52">
        <f>input2!AF18</f>
        <v>0</v>
      </c>
      <c r="I18" s="14" t="str">
        <f t="shared" si="8"/>
        <v>ปกติ</v>
      </c>
      <c r="J18" s="50">
        <f>input2!AI18</f>
        <v>0</v>
      </c>
      <c r="K18" s="14" t="str">
        <f t="shared" si="1"/>
        <v>ปกติ</v>
      </c>
      <c r="L18" s="48">
        <f>input2!AM18</f>
        <v>0</v>
      </c>
      <c r="M18" s="14" t="str">
        <f t="shared" si="2"/>
        <v>ปกติ</v>
      </c>
      <c r="N18" s="50">
        <f>input2!AQ18</f>
        <v>0</v>
      </c>
      <c r="O18" s="14" t="str">
        <f t="shared" si="3"/>
        <v>ปกติ</v>
      </c>
      <c r="P18" s="48">
        <f>input2!AS18</f>
        <v>0</v>
      </c>
      <c r="Q18" s="14" t="str">
        <f t="shared" si="4"/>
        <v>ไม่มีจุดแข็ง</v>
      </c>
      <c r="R18" s="49">
        <f t="shared" si="5"/>
        <v>0</v>
      </c>
      <c r="S18" s="58">
        <f t="shared" si="6"/>
        <v>0</v>
      </c>
      <c r="T18" s="14" t="str">
        <f t="shared" si="7"/>
        <v>ปกติ</v>
      </c>
    </row>
    <row r="19" spans="2:20" s="4" customFormat="1" ht="18.75" customHeight="1" thickBot="1">
      <c r="B19" s="36" t="s">
        <v>54</v>
      </c>
      <c r="C19" s="36" t="str">
        <f>input2!B19</f>
        <v>.../...</v>
      </c>
      <c r="D19" s="170">
        <f>input1!B19</f>
        <v>0</v>
      </c>
      <c r="E19" s="105">
        <f>input1!C19</f>
        <v>0</v>
      </c>
      <c r="F19" s="98">
        <f>input1!D19</f>
        <v>2</v>
      </c>
      <c r="G19" s="53" t="str">
        <f t="shared" si="0"/>
        <v>หญิง</v>
      </c>
      <c r="H19" s="56">
        <f>input2!AF19</f>
        <v>0</v>
      </c>
      <c r="I19" s="18" t="str">
        <f t="shared" si="8"/>
        <v>ปกติ</v>
      </c>
      <c r="J19" s="56">
        <f>input2!AI19</f>
        <v>0</v>
      </c>
      <c r="K19" s="18" t="str">
        <f t="shared" si="1"/>
        <v>ปกติ</v>
      </c>
      <c r="L19" s="54">
        <f>input2!AM19</f>
        <v>0</v>
      </c>
      <c r="M19" s="18" t="str">
        <f t="shared" si="2"/>
        <v>ปกติ</v>
      </c>
      <c r="N19" s="56">
        <f>input2!AQ19</f>
        <v>0</v>
      </c>
      <c r="O19" s="18" t="str">
        <f t="shared" si="3"/>
        <v>ปกติ</v>
      </c>
      <c r="P19" s="54">
        <f>input2!AS19</f>
        <v>0</v>
      </c>
      <c r="Q19" s="18" t="str">
        <f t="shared" si="4"/>
        <v>ไม่มีจุดแข็ง</v>
      </c>
      <c r="R19" s="55">
        <f t="shared" si="5"/>
        <v>0</v>
      </c>
      <c r="S19" s="59">
        <f t="shared" si="6"/>
        <v>0</v>
      </c>
      <c r="T19" s="18" t="str">
        <f t="shared" si="7"/>
        <v>ปกติ</v>
      </c>
    </row>
    <row r="20" spans="2:20" s="4" customFormat="1" ht="18.75" customHeight="1">
      <c r="B20" s="35" t="s">
        <v>55</v>
      </c>
      <c r="C20" s="35" t="str">
        <f>input2!B20</f>
        <v>.../...</v>
      </c>
      <c r="D20" s="169">
        <f>input1!B20</f>
        <v>0</v>
      </c>
      <c r="E20" s="103">
        <f>input1!C20</f>
        <v>0</v>
      </c>
      <c r="F20" s="46">
        <f>input1!D20</f>
        <v>2</v>
      </c>
      <c r="G20" s="57" t="str">
        <f t="shared" si="0"/>
        <v>หญิง</v>
      </c>
      <c r="H20" s="48">
        <f>input2!AF20</f>
        <v>0</v>
      </c>
      <c r="I20" s="14" t="str">
        <f t="shared" si="8"/>
        <v>ปกติ</v>
      </c>
      <c r="J20" s="50">
        <f>input2!AI20</f>
        <v>0</v>
      </c>
      <c r="K20" s="14" t="str">
        <f t="shared" si="1"/>
        <v>ปกติ</v>
      </c>
      <c r="L20" s="48">
        <f>input2!AM20</f>
        <v>0</v>
      </c>
      <c r="M20" s="14" t="str">
        <f t="shared" si="2"/>
        <v>ปกติ</v>
      </c>
      <c r="N20" s="50">
        <f>input2!AQ20</f>
        <v>0</v>
      </c>
      <c r="O20" s="14" t="str">
        <f t="shared" si="3"/>
        <v>ปกติ</v>
      </c>
      <c r="P20" s="48">
        <f>input2!AS20</f>
        <v>0</v>
      </c>
      <c r="Q20" s="14" t="str">
        <f t="shared" si="4"/>
        <v>ไม่มีจุดแข็ง</v>
      </c>
      <c r="R20" s="49">
        <f t="shared" si="5"/>
        <v>0</v>
      </c>
      <c r="S20" s="58">
        <f t="shared" si="6"/>
        <v>0</v>
      </c>
      <c r="T20" s="14" t="str">
        <f t="shared" si="7"/>
        <v>ปกติ</v>
      </c>
    </row>
    <row r="21" spans="2:32" s="4" customFormat="1" ht="18.75" customHeight="1">
      <c r="B21" s="35" t="s">
        <v>10</v>
      </c>
      <c r="C21" s="35" t="str">
        <f>input2!B21</f>
        <v>.../...</v>
      </c>
      <c r="D21" s="168">
        <f>input1!B21</f>
        <v>0</v>
      </c>
      <c r="E21" s="104">
        <f>input1!C21</f>
        <v>0</v>
      </c>
      <c r="F21" s="46">
        <f>input1!D21</f>
        <v>2</v>
      </c>
      <c r="G21" s="51" t="str">
        <f t="shared" si="0"/>
        <v>หญิง</v>
      </c>
      <c r="H21" s="52">
        <f>input2!AF21</f>
        <v>0</v>
      </c>
      <c r="I21" s="14" t="str">
        <f t="shared" si="8"/>
        <v>ปกติ</v>
      </c>
      <c r="J21" s="50">
        <f>input2!AI21</f>
        <v>0</v>
      </c>
      <c r="K21" s="14" t="str">
        <f t="shared" si="1"/>
        <v>ปกติ</v>
      </c>
      <c r="L21" s="48">
        <f>input2!AM21</f>
        <v>0</v>
      </c>
      <c r="M21" s="14" t="str">
        <f t="shared" si="2"/>
        <v>ปกติ</v>
      </c>
      <c r="N21" s="50">
        <f>input2!AQ21</f>
        <v>0</v>
      </c>
      <c r="O21" s="14" t="str">
        <f t="shared" si="3"/>
        <v>ปกติ</v>
      </c>
      <c r="P21" s="48">
        <f>input2!AS21</f>
        <v>0</v>
      </c>
      <c r="Q21" s="14" t="str">
        <f t="shared" si="4"/>
        <v>ไม่มีจุดแข็ง</v>
      </c>
      <c r="R21" s="49">
        <f t="shared" si="5"/>
        <v>0</v>
      </c>
      <c r="S21" s="58">
        <f t="shared" si="6"/>
        <v>0</v>
      </c>
      <c r="T21" s="14" t="str">
        <f t="shared" si="7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.75" customHeight="1">
      <c r="B22" s="35" t="s">
        <v>11</v>
      </c>
      <c r="C22" s="35" t="str">
        <f>input2!B22</f>
        <v>.../...</v>
      </c>
      <c r="D22" s="169">
        <f>input1!B22</f>
        <v>0</v>
      </c>
      <c r="E22" s="103">
        <f>input1!C22</f>
        <v>0</v>
      </c>
      <c r="F22" s="46">
        <f>input1!D22</f>
        <v>2</v>
      </c>
      <c r="G22" s="51" t="str">
        <f t="shared" si="0"/>
        <v>หญิง</v>
      </c>
      <c r="H22" s="48">
        <f>input2!AF22</f>
        <v>0</v>
      </c>
      <c r="I22" s="14" t="str">
        <f t="shared" si="8"/>
        <v>ปกติ</v>
      </c>
      <c r="J22" s="50">
        <f>input2!AI22</f>
        <v>0</v>
      </c>
      <c r="K22" s="14" t="str">
        <f t="shared" si="1"/>
        <v>ปกติ</v>
      </c>
      <c r="L22" s="48">
        <f>input2!AM22</f>
        <v>0</v>
      </c>
      <c r="M22" s="14" t="str">
        <f t="shared" si="2"/>
        <v>ปกติ</v>
      </c>
      <c r="N22" s="50">
        <f>input2!AQ22</f>
        <v>0</v>
      </c>
      <c r="O22" s="14" t="str">
        <f t="shared" si="3"/>
        <v>ปกติ</v>
      </c>
      <c r="P22" s="48">
        <f>input2!AS22</f>
        <v>0</v>
      </c>
      <c r="Q22" s="14" t="str">
        <f t="shared" si="4"/>
        <v>ไม่มีจุดแข็ง</v>
      </c>
      <c r="R22" s="49">
        <f t="shared" si="5"/>
        <v>0</v>
      </c>
      <c r="S22" s="58">
        <f t="shared" si="6"/>
        <v>0</v>
      </c>
      <c r="T22" s="14" t="str">
        <f t="shared" si="7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.75" customHeight="1">
      <c r="B23" s="35" t="s">
        <v>12</v>
      </c>
      <c r="C23" s="35" t="str">
        <f>input2!B23</f>
        <v>.../...</v>
      </c>
      <c r="D23" s="168">
        <f>input1!B23</f>
        <v>0</v>
      </c>
      <c r="E23" s="104">
        <f>input1!C23</f>
        <v>0</v>
      </c>
      <c r="F23" s="46">
        <f>input1!D23</f>
        <v>2</v>
      </c>
      <c r="G23" s="51" t="str">
        <f t="shared" si="0"/>
        <v>หญิง</v>
      </c>
      <c r="H23" s="52">
        <f>input2!AF23</f>
        <v>0</v>
      </c>
      <c r="I23" s="14" t="str">
        <f t="shared" si="8"/>
        <v>ปกติ</v>
      </c>
      <c r="J23" s="50">
        <f>input2!AI23</f>
        <v>0</v>
      </c>
      <c r="K23" s="14" t="str">
        <f t="shared" si="1"/>
        <v>ปกติ</v>
      </c>
      <c r="L23" s="48">
        <f>input2!AM23</f>
        <v>0</v>
      </c>
      <c r="M23" s="14" t="str">
        <f t="shared" si="2"/>
        <v>ปกติ</v>
      </c>
      <c r="N23" s="50">
        <f>input2!AQ23</f>
        <v>0</v>
      </c>
      <c r="O23" s="14" t="str">
        <f t="shared" si="3"/>
        <v>ปกติ</v>
      </c>
      <c r="P23" s="48">
        <f>input2!AS23</f>
        <v>0</v>
      </c>
      <c r="Q23" s="14" t="str">
        <f t="shared" si="4"/>
        <v>ไม่มีจุดแข็ง</v>
      </c>
      <c r="R23" s="49">
        <f t="shared" si="5"/>
        <v>0</v>
      </c>
      <c r="S23" s="58">
        <f t="shared" si="6"/>
        <v>0</v>
      </c>
      <c r="T23" s="14" t="str">
        <f t="shared" si="7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.75" customHeight="1" thickBot="1">
      <c r="B24" s="36" t="s">
        <v>34</v>
      </c>
      <c r="C24" s="36" t="str">
        <f>input2!B24</f>
        <v>.../...</v>
      </c>
      <c r="D24" s="170">
        <f>input1!B24</f>
        <v>0</v>
      </c>
      <c r="E24" s="105">
        <f>input1!C24</f>
        <v>0</v>
      </c>
      <c r="F24" s="98">
        <f>input1!D24</f>
        <v>2</v>
      </c>
      <c r="G24" s="53" t="str">
        <f t="shared" si="0"/>
        <v>หญิง</v>
      </c>
      <c r="H24" s="56">
        <f>input2!AF24</f>
        <v>0</v>
      </c>
      <c r="I24" s="18" t="str">
        <f t="shared" si="8"/>
        <v>ปกติ</v>
      </c>
      <c r="J24" s="56">
        <f>input2!AI24</f>
        <v>0</v>
      </c>
      <c r="K24" s="18" t="str">
        <f t="shared" si="1"/>
        <v>ปกติ</v>
      </c>
      <c r="L24" s="54">
        <f>input2!AM24</f>
        <v>0</v>
      </c>
      <c r="M24" s="18" t="str">
        <f t="shared" si="2"/>
        <v>ปกติ</v>
      </c>
      <c r="N24" s="56">
        <f>input2!AQ24</f>
        <v>0</v>
      </c>
      <c r="O24" s="18" t="str">
        <f t="shared" si="3"/>
        <v>ปกติ</v>
      </c>
      <c r="P24" s="54">
        <f>input2!AS24</f>
        <v>0</v>
      </c>
      <c r="Q24" s="18" t="str">
        <f t="shared" si="4"/>
        <v>ไม่มีจุดแข็ง</v>
      </c>
      <c r="R24" s="55">
        <f t="shared" si="5"/>
        <v>0</v>
      </c>
      <c r="S24" s="59">
        <f t="shared" si="6"/>
        <v>0</v>
      </c>
      <c r="T24" s="18" t="str">
        <f t="shared" si="7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.75" customHeight="1">
      <c r="B25" s="35" t="s">
        <v>35</v>
      </c>
      <c r="C25" s="35" t="str">
        <f>input2!B25</f>
        <v>.../...</v>
      </c>
      <c r="D25" s="169">
        <f>input1!B25</f>
        <v>0</v>
      </c>
      <c r="E25" s="103">
        <f>input1!C25</f>
        <v>0</v>
      </c>
      <c r="F25" s="46">
        <f>input1!D25</f>
        <v>2</v>
      </c>
      <c r="G25" s="57" t="str">
        <f t="shared" si="0"/>
        <v>หญิง</v>
      </c>
      <c r="H25" s="48">
        <f>input2!AF25</f>
        <v>0</v>
      </c>
      <c r="I25" s="14" t="str">
        <f t="shared" si="8"/>
        <v>ปกติ</v>
      </c>
      <c r="J25" s="50">
        <f>input2!AI25</f>
        <v>0</v>
      </c>
      <c r="K25" s="14" t="str">
        <f t="shared" si="1"/>
        <v>ปกติ</v>
      </c>
      <c r="L25" s="48">
        <f>input2!AM25</f>
        <v>0</v>
      </c>
      <c r="M25" s="14" t="str">
        <f t="shared" si="2"/>
        <v>ปกติ</v>
      </c>
      <c r="N25" s="50">
        <f>input2!AQ25</f>
        <v>0</v>
      </c>
      <c r="O25" s="14" t="str">
        <f t="shared" si="3"/>
        <v>ปกติ</v>
      </c>
      <c r="P25" s="48">
        <f>input2!AS25</f>
        <v>0</v>
      </c>
      <c r="Q25" s="14" t="str">
        <f t="shared" si="4"/>
        <v>ไม่มีจุดแข็ง</v>
      </c>
      <c r="R25" s="49">
        <f t="shared" si="5"/>
        <v>0</v>
      </c>
      <c r="S25" s="58">
        <f t="shared" si="6"/>
        <v>0</v>
      </c>
      <c r="T25" s="14" t="str">
        <f t="shared" si="7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20" ht="20.25">
      <c r="B26" s="35" t="s">
        <v>81</v>
      </c>
      <c r="C26" s="35" t="str">
        <f>input2!B26</f>
        <v>.../...</v>
      </c>
      <c r="D26" s="169">
        <f>input1!B26</f>
        <v>0</v>
      </c>
      <c r="E26" s="103">
        <f>input1!C26</f>
        <v>0</v>
      </c>
      <c r="F26" s="46">
        <f>input1!D26</f>
        <v>2</v>
      </c>
      <c r="G26" s="57" t="str">
        <f>IF(F26=1,"ชาย",IF(F26=2,"หญิง","-"))</f>
        <v>หญิง</v>
      </c>
      <c r="H26" s="48">
        <f>input2!AF26</f>
        <v>0</v>
      </c>
      <c r="I26" s="14" t="str">
        <f>IF(H26&lt;6,"ปกติ",IF(H26&lt;7,"เสี่ยง","มีปัญหา"))</f>
        <v>ปกติ</v>
      </c>
      <c r="J26" s="50">
        <f>input2!AI26</f>
        <v>0</v>
      </c>
      <c r="K26" s="14" t="str">
        <f>IF(J26&lt;5,"ปกติ",IF(J26&lt;6,"เสี่ยง","มีปัญหา"))</f>
        <v>ปกติ</v>
      </c>
      <c r="L26" s="48">
        <f>input2!AM26</f>
        <v>0</v>
      </c>
      <c r="M26" s="14" t="str">
        <f>IF(L26&lt;6,"ปกติ",IF(L26&lt;8,"เสี่ยง","มีปัญหา"))</f>
        <v>ปกติ</v>
      </c>
      <c r="N26" s="50">
        <f>input2!AQ26</f>
        <v>0</v>
      </c>
      <c r="O26" s="14" t="str">
        <f>IF(N26&lt;4,"ปกติ",IF(N26&lt;5,"เสี่ยง","มีปัญหา"))</f>
        <v>ปกติ</v>
      </c>
      <c r="P26" s="48">
        <f>input2!AS26</f>
        <v>0</v>
      </c>
      <c r="Q26" s="14" t="str">
        <f>IF(P26&lt;5,"ไม่มีจุดแข็ง",IF(P26&lt;6,"เสี่ยง","มีจุดแข็ง"))</f>
        <v>ไม่มีจุดแข็ง</v>
      </c>
      <c r="R26" s="49">
        <f>H26+J26+L26+N26</f>
        <v>0</v>
      </c>
      <c r="S26" s="58">
        <f>SUM(H26,J26,L26,N26)</f>
        <v>0</v>
      </c>
      <c r="T26" s="14" t="str">
        <f>IF(S26&lt;17,"ปกติ",IF(S26&lt;20,"เสี่ยง","มีปัญหา"))</f>
        <v>ปกติ</v>
      </c>
    </row>
    <row r="27" spans="2:20" ht="20.25">
      <c r="B27" s="35" t="s">
        <v>82</v>
      </c>
      <c r="C27" s="35" t="str">
        <f>input2!B27</f>
        <v>.../...</v>
      </c>
      <c r="D27" s="169">
        <f>input1!B27</f>
        <v>0</v>
      </c>
      <c r="E27" s="103">
        <f>input1!C27</f>
        <v>0</v>
      </c>
      <c r="F27" s="46">
        <f>input1!D27</f>
        <v>2</v>
      </c>
      <c r="G27" s="57" t="str">
        <f>IF(F27=1,"ชาย",IF(F27=2,"หญิง","-"))</f>
        <v>หญิง</v>
      </c>
      <c r="H27" s="48">
        <f>input2!AF27</f>
        <v>0</v>
      </c>
      <c r="I27" s="14" t="str">
        <f>IF(H27&lt;6,"ปกติ",IF(H27&lt;7,"เสี่ยง","มีปัญหา"))</f>
        <v>ปกติ</v>
      </c>
      <c r="J27" s="50">
        <f>input2!AI27</f>
        <v>0</v>
      </c>
      <c r="K27" s="14" t="str">
        <f>IF(J27&lt;5,"ปกติ",IF(J27&lt;6,"เสี่ยง","มีปัญหา"))</f>
        <v>ปกติ</v>
      </c>
      <c r="L27" s="48">
        <f>input2!AM27</f>
        <v>0</v>
      </c>
      <c r="M27" s="14" t="str">
        <f>IF(L27&lt;6,"ปกติ",IF(L27&lt;8,"เสี่ยง","มีปัญหา"))</f>
        <v>ปกติ</v>
      </c>
      <c r="N27" s="50">
        <f>input2!AQ27</f>
        <v>0</v>
      </c>
      <c r="O27" s="14" t="str">
        <f>IF(N27&lt;4,"ปกติ",IF(N27&lt;5,"เสี่ยง","มีปัญหา"))</f>
        <v>ปกติ</v>
      </c>
      <c r="P27" s="48">
        <f>input2!AS27</f>
        <v>0</v>
      </c>
      <c r="Q27" s="14" t="str">
        <f>IF(P27&lt;5,"ไม่มีจุดแข็ง",IF(P27&lt;6,"เสี่ยง","มีจุดแข็ง"))</f>
        <v>ไม่มีจุดแข็ง</v>
      </c>
      <c r="R27" s="49">
        <f>H27+J27+L27+N27</f>
        <v>0</v>
      </c>
      <c r="S27" s="58">
        <f>SUM(H27,J27,L27,N27)</f>
        <v>0</v>
      </c>
      <c r="T27" s="14" t="str">
        <f>IF(S27&lt;17,"ปกติ",IF(S27&lt;20,"เสี่ยง","มีปัญหา"))</f>
        <v>ปกติ</v>
      </c>
    </row>
    <row r="28" spans="2:20" ht="20.25">
      <c r="B28" s="35" t="s">
        <v>88</v>
      </c>
      <c r="C28" s="35" t="str">
        <f>input2!B28</f>
        <v>.../...</v>
      </c>
      <c r="D28" s="169">
        <f>input1!B28</f>
        <v>0</v>
      </c>
      <c r="E28" s="103">
        <f>input1!C28</f>
        <v>0</v>
      </c>
      <c r="F28" s="46">
        <f>input1!D28</f>
        <v>2</v>
      </c>
      <c r="G28" s="57" t="str">
        <f aca="true" t="shared" si="9" ref="G28:G54">IF(F28=1,"ชาย",IF(F28=2,"หญิง","-"))</f>
        <v>หญิง</v>
      </c>
      <c r="H28" s="48">
        <f>input2!AF28</f>
        <v>0</v>
      </c>
      <c r="I28" s="14" t="str">
        <f aca="true" t="shared" si="10" ref="I28:I54">IF(H28&lt;6,"ปกติ",IF(H28&lt;7,"เสี่ยง","มีปัญหา"))</f>
        <v>ปกติ</v>
      </c>
      <c r="J28" s="50">
        <f>input2!AI28</f>
        <v>0</v>
      </c>
      <c r="K28" s="14" t="str">
        <f aca="true" t="shared" si="11" ref="K28:K54">IF(J28&lt;5,"ปกติ",IF(J28&lt;6,"เสี่ยง","มีปัญหา"))</f>
        <v>ปกติ</v>
      </c>
      <c r="L28" s="48">
        <f>input2!AM28</f>
        <v>0</v>
      </c>
      <c r="M28" s="14" t="str">
        <f aca="true" t="shared" si="12" ref="M28:M54">IF(L28&lt;6,"ปกติ",IF(L28&lt;8,"เสี่ยง","มีปัญหา"))</f>
        <v>ปกติ</v>
      </c>
      <c r="N28" s="50">
        <f>input2!AQ28</f>
        <v>0</v>
      </c>
      <c r="O28" s="14" t="str">
        <f aca="true" t="shared" si="13" ref="O28:O54">IF(N28&lt;4,"ปกติ",IF(N28&lt;5,"เสี่ยง","มีปัญหา"))</f>
        <v>ปกติ</v>
      </c>
      <c r="P28" s="48">
        <f>input2!AS28</f>
        <v>0</v>
      </c>
      <c r="Q28" s="14" t="str">
        <f aca="true" t="shared" si="14" ref="Q28:Q54">IF(P28&lt;5,"ไม่มีจุดแข็ง",IF(P28&lt;6,"เสี่ยง","มีจุดแข็ง"))</f>
        <v>ไม่มีจุดแข็ง</v>
      </c>
      <c r="R28" s="49">
        <f aca="true" t="shared" si="15" ref="R28:R54">H28+J28+L28+N28</f>
        <v>0</v>
      </c>
      <c r="S28" s="58">
        <f aca="true" t="shared" si="16" ref="S28:S54">SUM(H28,J28,L28,N28)</f>
        <v>0</v>
      </c>
      <c r="T28" s="14" t="str">
        <f aca="true" t="shared" si="17" ref="T28:T54">IF(S28&lt;17,"ปกติ",IF(S28&lt;20,"เสี่ยง","มีปัญหา"))</f>
        <v>ปกติ</v>
      </c>
    </row>
    <row r="29" spans="2:20" ht="21" thickBot="1">
      <c r="B29" s="36" t="s">
        <v>89</v>
      </c>
      <c r="C29" s="36" t="str">
        <f>input2!B29</f>
        <v>.../...</v>
      </c>
      <c r="D29" s="170">
        <f>input1!B29</f>
        <v>0</v>
      </c>
      <c r="E29" s="105">
        <f>input1!C29</f>
        <v>0</v>
      </c>
      <c r="F29" s="98">
        <f>input1!D29</f>
        <v>2</v>
      </c>
      <c r="G29" s="53" t="str">
        <f t="shared" si="9"/>
        <v>หญิง</v>
      </c>
      <c r="H29" s="54">
        <f>input2!AF29</f>
        <v>0</v>
      </c>
      <c r="I29" s="18" t="str">
        <f t="shared" si="10"/>
        <v>ปกติ</v>
      </c>
      <c r="J29" s="56">
        <f>input2!AI29</f>
        <v>0</v>
      </c>
      <c r="K29" s="18" t="str">
        <f t="shared" si="11"/>
        <v>ปกติ</v>
      </c>
      <c r="L29" s="54">
        <f>input2!AM29</f>
        <v>0</v>
      </c>
      <c r="M29" s="18" t="str">
        <f t="shared" si="12"/>
        <v>ปกติ</v>
      </c>
      <c r="N29" s="56">
        <f>input2!AQ29</f>
        <v>0</v>
      </c>
      <c r="O29" s="18" t="str">
        <f t="shared" si="13"/>
        <v>ปกติ</v>
      </c>
      <c r="P29" s="54">
        <f>input2!AS29</f>
        <v>0</v>
      </c>
      <c r="Q29" s="18" t="str">
        <f t="shared" si="14"/>
        <v>ไม่มีจุดแข็ง</v>
      </c>
      <c r="R29" s="55">
        <f t="shared" si="15"/>
        <v>0</v>
      </c>
      <c r="S29" s="59">
        <f t="shared" si="16"/>
        <v>0</v>
      </c>
      <c r="T29" s="18" t="str">
        <f t="shared" si="17"/>
        <v>ปกติ</v>
      </c>
    </row>
    <row r="30" spans="2:20" ht="20.25">
      <c r="B30" s="35" t="s">
        <v>90</v>
      </c>
      <c r="C30" s="35" t="str">
        <f>input2!B30</f>
        <v>.../...</v>
      </c>
      <c r="D30" s="169">
        <f>input1!B30</f>
        <v>0</v>
      </c>
      <c r="E30" s="103">
        <f>input1!C30</f>
        <v>0</v>
      </c>
      <c r="F30" s="46">
        <f>input1!D30</f>
        <v>2</v>
      </c>
      <c r="G30" s="57" t="str">
        <f t="shared" si="9"/>
        <v>หญิง</v>
      </c>
      <c r="H30" s="48">
        <f>input2!AF30</f>
        <v>0</v>
      </c>
      <c r="I30" s="14" t="str">
        <f t="shared" si="10"/>
        <v>ปกติ</v>
      </c>
      <c r="J30" s="50">
        <f>input2!AI30</f>
        <v>0</v>
      </c>
      <c r="K30" s="14" t="str">
        <f t="shared" si="11"/>
        <v>ปกติ</v>
      </c>
      <c r="L30" s="48">
        <f>input2!AM30</f>
        <v>0</v>
      </c>
      <c r="M30" s="14" t="str">
        <f t="shared" si="12"/>
        <v>ปกติ</v>
      </c>
      <c r="N30" s="50">
        <f>input2!AQ30</f>
        <v>0</v>
      </c>
      <c r="O30" s="14" t="str">
        <f t="shared" si="13"/>
        <v>ปกติ</v>
      </c>
      <c r="P30" s="48">
        <f>input2!AS30</f>
        <v>0</v>
      </c>
      <c r="Q30" s="14" t="str">
        <f t="shared" si="14"/>
        <v>ไม่มีจุดแข็ง</v>
      </c>
      <c r="R30" s="49">
        <f t="shared" si="15"/>
        <v>0</v>
      </c>
      <c r="S30" s="58">
        <f t="shared" si="16"/>
        <v>0</v>
      </c>
      <c r="T30" s="14" t="str">
        <f t="shared" si="17"/>
        <v>ปกติ</v>
      </c>
    </row>
    <row r="31" spans="2:20" ht="20.25">
      <c r="B31" s="35" t="s">
        <v>91</v>
      </c>
      <c r="C31" s="35" t="str">
        <f>input2!B31</f>
        <v>.../...</v>
      </c>
      <c r="D31" s="169">
        <f>input1!B31</f>
        <v>0</v>
      </c>
      <c r="E31" s="103">
        <f>input1!C31</f>
        <v>0</v>
      </c>
      <c r="F31" s="46">
        <f>input1!D31</f>
        <v>2</v>
      </c>
      <c r="G31" s="57" t="str">
        <f t="shared" si="9"/>
        <v>หญิง</v>
      </c>
      <c r="H31" s="48">
        <f>input2!AF31</f>
        <v>0</v>
      </c>
      <c r="I31" s="14" t="str">
        <f t="shared" si="10"/>
        <v>ปกติ</v>
      </c>
      <c r="J31" s="50">
        <f>input2!AI31</f>
        <v>0</v>
      </c>
      <c r="K31" s="14" t="str">
        <f t="shared" si="11"/>
        <v>ปกติ</v>
      </c>
      <c r="L31" s="48">
        <f>input2!AM31</f>
        <v>0</v>
      </c>
      <c r="M31" s="14" t="str">
        <f t="shared" si="12"/>
        <v>ปกติ</v>
      </c>
      <c r="N31" s="50">
        <f>input2!AQ31</f>
        <v>0</v>
      </c>
      <c r="O31" s="14" t="str">
        <f t="shared" si="13"/>
        <v>ปกติ</v>
      </c>
      <c r="P31" s="48">
        <f>input2!AS31</f>
        <v>0</v>
      </c>
      <c r="Q31" s="14" t="str">
        <f t="shared" si="14"/>
        <v>ไม่มีจุดแข็ง</v>
      </c>
      <c r="R31" s="49">
        <f t="shared" si="15"/>
        <v>0</v>
      </c>
      <c r="S31" s="58">
        <f t="shared" si="16"/>
        <v>0</v>
      </c>
      <c r="T31" s="14" t="str">
        <f t="shared" si="17"/>
        <v>ปกติ</v>
      </c>
    </row>
    <row r="32" spans="2:20" ht="20.25">
      <c r="B32" s="35" t="s">
        <v>92</v>
      </c>
      <c r="C32" s="35" t="str">
        <f>input2!B32</f>
        <v>.../...</v>
      </c>
      <c r="D32" s="169">
        <f>input1!B32</f>
        <v>0</v>
      </c>
      <c r="E32" s="103">
        <f>input1!C32</f>
        <v>0</v>
      </c>
      <c r="F32" s="46">
        <f>input1!D32</f>
        <v>2</v>
      </c>
      <c r="G32" s="57" t="str">
        <f t="shared" si="9"/>
        <v>หญิง</v>
      </c>
      <c r="H32" s="48">
        <f>input2!AF32</f>
        <v>0</v>
      </c>
      <c r="I32" s="14" t="str">
        <f t="shared" si="10"/>
        <v>ปกติ</v>
      </c>
      <c r="J32" s="50">
        <f>input2!AI32</f>
        <v>0</v>
      </c>
      <c r="K32" s="14" t="str">
        <f t="shared" si="11"/>
        <v>ปกติ</v>
      </c>
      <c r="L32" s="48">
        <f>input2!AM32</f>
        <v>0</v>
      </c>
      <c r="M32" s="14" t="str">
        <f t="shared" si="12"/>
        <v>ปกติ</v>
      </c>
      <c r="N32" s="50">
        <f>input2!AQ32</f>
        <v>0</v>
      </c>
      <c r="O32" s="14" t="str">
        <f t="shared" si="13"/>
        <v>ปกติ</v>
      </c>
      <c r="P32" s="48">
        <f>input2!AS32</f>
        <v>0</v>
      </c>
      <c r="Q32" s="14" t="str">
        <f t="shared" si="14"/>
        <v>ไม่มีจุดแข็ง</v>
      </c>
      <c r="R32" s="49">
        <f t="shared" si="15"/>
        <v>0</v>
      </c>
      <c r="S32" s="58">
        <f t="shared" si="16"/>
        <v>0</v>
      </c>
      <c r="T32" s="14" t="str">
        <f t="shared" si="17"/>
        <v>ปกติ</v>
      </c>
    </row>
    <row r="33" spans="2:20" ht="20.25">
      <c r="B33" s="35" t="s">
        <v>93</v>
      </c>
      <c r="C33" s="35" t="str">
        <f>input2!B33</f>
        <v>.../...</v>
      </c>
      <c r="D33" s="169">
        <f>input1!B33</f>
        <v>0</v>
      </c>
      <c r="E33" s="103">
        <f>input1!C33</f>
        <v>0</v>
      </c>
      <c r="F33" s="46">
        <f>input1!D33</f>
        <v>2</v>
      </c>
      <c r="G33" s="57" t="str">
        <f t="shared" si="9"/>
        <v>หญิง</v>
      </c>
      <c r="H33" s="48">
        <f>input2!AF33</f>
        <v>0</v>
      </c>
      <c r="I33" s="14" t="str">
        <f t="shared" si="10"/>
        <v>ปกติ</v>
      </c>
      <c r="J33" s="50">
        <f>input2!AI33</f>
        <v>0</v>
      </c>
      <c r="K33" s="14" t="str">
        <f t="shared" si="11"/>
        <v>ปกติ</v>
      </c>
      <c r="L33" s="48">
        <f>input2!AM33</f>
        <v>0</v>
      </c>
      <c r="M33" s="14" t="str">
        <f t="shared" si="12"/>
        <v>ปกติ</v>
      </c>
      <c r="N33" s="50">
        <f>input2!AQ33</f>
        <v>0</v>
      </c>
      <c r="O33" s="14" t="str">
        <f t="shared" si="13"/>
        <v>ปกติ</v>
      </c>
      <c r="P33" s="48">
        <f>input2!AS33</f>
        <v>0</v>
      </c>
      <c r="Q33" s="14" t="str">
        <f t="shared" si="14"/>
        <v>ไม่มีจุดแข็ง</v>
      </c>
      <c r="R33" s="49">
        <f t="shared" si="15"/>
        <v>0</v>
      </c>
      <c r="S33" s="58">
        <f t="shared" si="16"/>
        <v>0</v>
      </c>
      <c r="T33" s="14" t="str">
        <f t="shared" si="17"/>
        <v>ปกติ</v>
      </c>
    </row>
    <row r="34" spans="2:20" ht="21" thickBot="1">
      <c r="B34" s="36" t="s">
        <v>94</v>
      </c>
      <c r="C34" s="36" t="str">
        <f>input2!B34</f>
        <v>.../...</v>
      </c>
      <c r="D34" s="170">
        <f>input1!B34</f>
        <v>0</v>
      </c>
      <c r="E34" s="105">
        <f>input1!C34</f>
        <v>0</v>
      </c>
      <c r="F34" s="98">
        <f>input1!D34</f>
        <v>2</v>
      </c>
      <c r="G34" s="53" t="str">
        <f t="shared" si="9"/>
        <v>หญิง</v>
      </c>
      <c r="H34" s="54">
        <f>input2!AF34</f>
        <v>0</v>
      </c>
      <c r="I34" s="18" t="str">
        <f t="shared" si="10"/>
        <v>ปกติ</v>
      </c>
      <c r="J34" s="56">
        <f>input2!AI34</f>
        <v>0</v>
      </c>
      <c r="K34" s="18" t="str">
        <f t="shared" si="11"/>
        <v>ปกติ</v>
      </c>
      <c r="L34" s="54">
        <f>input2!AM34</f>
        <v>0</v>
      </c>
      <c r="M34" s="18" t="str">
        <f t="shared" si="12"/>
        <v>ปกติ</v>
      </c>
      <c r="N34" s="56">
        <f>input2!AQ34</f>
        <v>0</v>
      </c>
      <c r="O34" s="18" t="str">
        <f t="shared" si="13"/>
        <v>ปกติ</v>
      </c>
      <c r="P34" s="54">
        <f>input2!AS34</f>
        <v>0</v>
      </c>
      <c r="Q34" s="18" t="str">
        <f t="shared" si="14"/>
        <v>ไม่มีจุดแข็ง</v>
      </c>
      <c r="R34" s="55">
        <f t="shared" si="15"/>
        <v>0</v>
      </c>
      <c r="S34" s="59">
        <f t="shared" si="16"/>
        <v>0</v>
      </c>
      <c r="T34" s="18" t="str">
        <f t="shared" si="17"/>
        <v>ปกติ</v>
      </c>
    </row>
    <row r="35" spans="2:20" ht="20.25">
      <c r="B35" s="35" t="s">
        <v>95</v>
      </c>
      <c r="C35" s="35" t="str">
        <f>input2!B35</f>
        <v>.../...</v>
      </c>
      <c r="D35" s="169">
        <f>input1!B35</f>
        <v>0</v>
      </c>
      <c r="E35" s="103">
        <f>input1!C35</f>
        <v>0</v>
      </c>
      <c r="F35" s="46">
        <f>input1!D35</f>
        <v>2</v>
      </c>
      <c r="G35" s="57" t="str">
        <f t="shared" si="9"/>
        <v>หญิง</v>
      </c>
      <c r="H35" s="48">
        <f>input2!AF35</f>
        <v>0</v>
      </c>
      <c r="I35" s="14" t="str">
        <f t="shared" si="10"/>
        <v>ปกติ</v>
      </c>
      <c r="J35" s="50">
        <f>input2!AI35</f>
        <v>0</v>
      </c>
      <c r="K35" s="14" t="str">
        <f t="shared" si="11"/>
        <v>ปกติ</v>
      </c>
      <c r="L35" s="48">
        <f>input2!AM35</f>
        <v>0</v>
      </c>
      <c r="M35" s="14" t="str">
        <f t="shared" si="12"/>
        <v>ปกติ</v>
      </c>
      <c r="N35" s="50">
        <f>input2!AQ35</f>
        <v>0</v>
      </c>
      <c r="O35" s="14" t="str">
        <f t="shared" si="13"/>
        <v>ปกติ</v>
      </c>
      <c r="P35" s="48">
        <f>input2!AS35</f>
        <v>0</v>
      </c>
      <c r="Q35" s="14" t="str">
        <f t="shared" si="14"/>
        <v>ไม่มีจุดแข็ง</v>
      </c>
      <c r="R35" s="49">
        <f t="shared" si="15"/>
        <v>0</v>
      </c>
      <c r="S35" s="58">
        <f t="shared" si="16"/>
        <v>0</v>
      </c>
      <c r="T35" s="14" t="str">
        <f t="shared" si="17"/>
        <v>ปกติ</v>
      </c>
    </row>
    <row r="36" spans="2:20" ht="20.25">
      <c r="B36" s="35" t="s">
        <v>96</v>
      </c>
      <c r="C36" s="35" t="str">
        <f>input2!B36</f>
        <v>.../...</v>
      </c>
      <c r="D36" s="169">
        <f>input1!B36</f>
        <v>0</v>
      </c>
      <c r="E36" s="103">
        <f>input1!C36</f>
        <v>0</v>
      </c>
      <c r="F36" s="46">
        <f>input1!D36</f>
        <v>2</v>
      </c>
      <c r="G36" s="57" t="str">
        <f t="shared" si="9"/>
        <v>หญิง</v>
      </c>
      <c r="H36" s="48">
        <f>input2!AF36</f>
        <v>0</v>
      </c>
      <c r="I36" s="14" t="str">
        <f t="shared" si="10"/>
        <v>ปกติ</v>
      </c>
      <c r="J36" s="50">
        <f>input2!AI36</f>
        <v>0</v>
      </c>
      <c r="K36" s="14" t="str">
        <f t="shared" si="11"/>
        <v>ปกติ</v>
      </c>
      <c r="L36" s="48">
        <f>input2!AM36</f>
        <v>0</v>
      </c>
      <c r="M36" s="14" t="str">
        <f t="shared" si="12"/>
        <v>ปกติ</v>
      </c>
      <c r="N36" s="50">
        <f>input2!AQ36</f>
        <v>0</v>
      </c>
      <c r="O36" s="14" t="str">
        <f t="shared" si="13"/>
        <v>ปกติ</v>
      </c>
      <c r="P36" s="48">
        <f>input2!AS36</f>
        <v>0</v>
      </c>
      <c r="Q36" s="14" t="str">
        <f t="shared" si="14"/>
        <v>ไม่มีจุดแข็ง</v>
      </c>
      <c r="R36" s="49">
        <f t="shared" si="15"/>
        <v>0</v>
      </c>
      <c r="S36" s="58">
        <f t="shared" si="16"/>
        <v>0</v>
      </c>
      <c r="T36" s="14" t="str">
        <f t="shared" si="17"/>
        <v>ปกติ</v>
      </c>
    </row>
    <row r="37" spans="2:20" ht="20.25">
      <c r="B37" s="35" t="s">
        <v>97</v>
      </c>
      <c r="C37" s="35" t="str">
        <f>input2!B37</f>
        <v>.../...</v>
      </c>
      <c r="D37" s="169">
        <f>input1!B37</f>
        <v>0</v>
      </c>
      <c r="E37" s="103">
        <f>input1!C37</f>
        <v>0</v>
      </c>
      <c r="F37" s="46">
        <f>input1!D37</f>
        <v>2</v>
      </c>
      <c r="G37" s="57" t="str">
        <f t="shared" si="9"/>
        <v>หญิง</v>
      </c>
      <c r="H37" s="48">
        <f>input2!AF37</f>
        <v>0</v>
      </c>
      <c r="I37" s="14" t="str">
        <f t="shared" si="10"/>
        <v>ปกติ</v>
      </c>
      <c r="J37" s="50">
        <f>input2!AI37</f>
        <v>0</v>
      </c>
      <c r="K37" s="14" t="str">
        <f t="shared" si="11"/>
        <v>ปกติ</v>
      </c>
      <c r="L37" s="48">
        <f>input2!AM37</f>
        <v>0</v>
      </c>
      <c r="M37" s="14" t="str">
        <f t="shared" si="12"/>
        <v>ปกติ</v>
      </c>
      <c r="N37" s="50">
        <f>input2!AQ37</f>
        <v>0</v>
      </c>
      <c r="O37" s="14" t="str">
        <f t="shared" si="13"/>
        <v>ปกติ</v>
      </c>
      <c r="P37" s="48">
        <f>input2!AS37</f>
        <v>0</v>
      </c>
      <c r="Q37" s="14" t="str">
        <f t="shared" si="14"/>
        <v>ไม่มีจุดแข็ง</v>
      </c>
      <c r="R37" s="49">
        <f t="shared" si="15"/>
        <v>0</v>
      </c>
      <c r="S37" s="58">
        <f t="shared" si="16"/>
        <v>0</v>
      </c>
      <c r="T37" s="14" t="str">
        <f t="shared" si="17"/>
        <v>ปกติ</v>
      </c>
    </row>
    <row r="38" spans="2:20" ht="20.25">
      <c r="B38" s="35" t="s">
        <v>98</v>
      </c>
      <c r="C38" s="35" t="str">
        <f>input2!B38</f>
        <v>.../...</v>
      </c>
      <c r="D38" s="169">
        <f>input1!B38</f>
        <v>0</v>
      </c>
      <c r="E38" s="103">
        <f>input1!C38</f>
        <v>0</v>
      </c>
      <c r="F38" s="46">
        <f>input1!D38</f>
        <v>2</v>
      </c>
      <c r="G38" s="57" t="str">
        <f t="shared" si="9"/>
        <v>หญิง</v>
      </c>
      <c r="H38" s="48">
        <f>input2!AF38</f>
        <v>0</v>
      </c>
      <c r="I38" s="14" t="str">
        <f t="shared" si="10"/>
        <v>ปกติ</v>
      </c>
      <c r="J38" s="50">
        <f>input2!AI38</f>
        <v>0</v>
      </c>
      <c r="K38" s="14" t="str">
        <f t="shared" si="11"/>
        <v>ปกติ</v>
      </c>
      <c r="L38" s="48">
        <f>input2!AM38</f>
        <v>0</v>
      </c>
      <c r="M38" s="14" t="str">
        <f t="shared" si="12"/>
        <v>ปกติ</v>
      </c>
      <c r="N38" s="50">
        <f>input2!AQ38</f>
        <v>0</v>
      </c>
      <c r="O38" s="14" t="str">
        <f t="shared" si="13"/>
        <v>ปกติ</v>
      </c>
      <c r="P38" s="48">
        <f>input2!AS38</f>
        <v>0</v>
      </c>
      <c r="Q38" s="14" t="str">
        <f t="shared" si="14"/>
        <v>ไม่มีจุดแข็ง</v>
      </c>
      <c r="R38" s="49">
        <f t="shared" si="15"/>
        <v>0</v>
      </c>
      <c r="S38" s="58">
        <f t="shared" si="16"/>
        <v>0</v>
      </c>
      <c r="T38" s="14" t="str">
        <f t="shared" si="17"/>
        <v>ปกติ</v>
      </c>
    </row>
    <row r="39" spans="2:20" ht="21" thickBot="1">
      <c r="B39" s="36" t="s">
        <v>99</v>
      </c>
      <c r="C39" s="36" t="str">
        <f>input2!B39</f>
        <v>.../...</v>
      </c>
      <c r="D39" s="170">
        <f>input1!B39</f>
        <v>0</v>
      </c>
      <c r="E39" s="105">
        <f>input1!C39</f>
        <v>0</v>
      </c>
      <c r="F39" s="98">
        <f>input1!D39</f>
        <v>2</v>
      </c>
      <c r="G39" s="53" t="str">
        <f t="shared" si="9"/>
        <v>หญิง</v>
      </c>
      <c r="H39" s="54">
        <f>input2!AF39</f>
        <v>0</v>
      </c>
      <c r="I39" s="18" t="str">
        <f t="shared" si="10"/>
        <v>ปกติ</v>
      </c>
      <c r="J39" s="56">
        <f>input2!AI39</f>
        <v>0</v>
      </c>
      <c r="K39" s="18" t="str">
        <f t="shared" si="11"/>
        <v>ปกติ</v>
      </c>
      <c r="L39" s="54">
        <f>input2!AM39</f>
        <v>0</v>
      </c>
      <c r="M39" s="18" t="str">
        <f t="shared" si="12"/>
        <v>ปกติ</v>
      </c>
      <c r="N39" s="56">
        <f>input2!AQ39</f>
        <v>0</v>
      </c>
      <c r="O39" s="18" t="str">
        <f t="shared" si="13"/>
        <v>ปกติ</v>
      </c>
      <c r="P39" s="54">
        <f>input2!AS39</f>
        <v>0</v>
      </c>
      <c r="Q39" s="18" t="str">
        <f t="shared" si="14"/>
        <v>ไม่มีจุดแข็ง</v>
      </c>
      <c r="R39" s="55">
        <f t="shared" si="15"/>
        <v>0</v>
      </c>
      <c r="S39" s="59">
        <f t="shared" si="16"/>
        <v>0</v>
      </c>
      <c r="T39" s="18" t="str">
        <f t="shared" si="17"/>
        <v>ปกติ</v>
      </c>
    </row>
    <row r="40" spans="2:20" ht="20.25">
      <c r="B40" s="35" t="s">
        <v>100</v>
      </c>
      <c r="C40" s="35" t="str">
        <f>input2!B40</f>
        <v>.../...</v>
      </c>
      <c r="D40" s="169">
        <f>input1!B40</f>
        <v>0</v>
      </c>
      <c r="E40" s="103">
        <f>input1!C40</f>
        <v>0</v>
      </c>
      <c r="F40" s="46">
        <f>input1!D40</f>
        <v>2</v>
      </c>
      <c r="G40" s="57" t="str">
        <f t="shared" si="9"/>
        <v>หญิง</v>
      </c>
      <c r="H40" s="48">
        <f>input2!AF40</f>
        <v>0</v>
      </c>
      <c r="I40" s="14" t="str">
        <f t="shared" si="10"/>
        <v>ปกติ</v>
      </c>
      <c r="J40" s="50">
        <f>input2!AI40</f>
        <v>0</v>
      </c>
      <c r="K40" s="14" t="str">
        <f t="shared" si="11"/>
        <v>ปกติ</v>
      </c>
      <c r="L40" s="48">
        <f>input2!AM40</f>
        <v>0</v>
      </c>
      <c r="M40" s="14" t="str">
        <f t="shared" si="12"/>
        <v>ปกติ</v>
      </c>
      <c r="N40" s="50">
        <f>input2!AQ40</f>
        <v>0</v>
      </c>
      <c r="O40" s="14" t="str">
        <f t="shared" si="13"/>
        <v>ปกติ</v>
      </c>
      <c r="P40" s="48">
        <f>input2!AS40</f>
        <v>0</v>
      </c>
      <c r="Q40" s="14" t="str">
        <f t="shared" si="14"/>
        <v>ไม่มีจุดแข็ง</v>
      </c>
      <c r="R40" s="49">
        <f t="shared" si="15"/>
        <v>0</v>
      </c>
      <c r="S40" s="58">
        <f t="shared" si="16"/>
        <v>0</v>
      </c>
      <c r="T40" s="14" t="str">
        <f t="shared" si="17"/>
        <v>ปกติ</v>
      </c>
    </row>
    <row r="41" spans="2:20" ht="20.25">
      <c r="B41" s="35" t="s">
        <v>101</v>
      </c>
      <c r="C41" s="35" t="str">
        <f>input2!B41</f>
        <v>.../...</v>
      </c>
      <c r="D41" s="169">
        <f>input1!B41</f>
        <v>0</v>
      </c>
      <c r="E41" s="103">
        <f>input1!C41</f>
        <v>0</v>
      </c>
      <c r="F41" s="46">
        <f>input1!D41</f>
        <v>2</v>
      </c>
      <c r="G41" s="57" t="str">
        <f t="shared" si="9"/>
        <v>หญิง</v>
      </c>
      <c r="H41" s="48">
        <f>input2!AF41</f>
        <v>0</v>
      </c>
      <c r="I41" s="14" t="str">
        <f t="shared" si="10"/>
        <v>ปกติ</v>
      </c>
      <c r="J41" s="50">
        <f>input2!AI41</f>
        <v>0</v>
      </c>
      <c r="K41" s="14" t="str">
        <f t="shared" si="11"/>
        <v>ปกติ</v>
      </c>
      <c r="L41" s="48">
        <f>input2!AM41</f>
        <v>0</v>
      </c>
      <c r="M41" s="14" t="str">
        <f t="shared" si="12"/>
        <v>ปกติ</v>
      </c>
      <c r="N41" s="50">
        <f>input2!AQ41</f>
        <v>0</v>
      </c>
      <c r="O41" s="14" t="str">
        <f t="shared" si="13"/>
        <v>ปกติ</v>
      </c>
      <c r="P41" s="48">
        <f>input2!AS41</f>
        <v>0</v>
      </c>
      <c r="Q41" s="14" t="str">
        <f t="shared" si="14"/>
        <v>ไม่มีจุดแข็ง</v>
      </c>
      <c r="R41" s="49">
        <f t="shared" si="15"/>
        <v>0</v>
      </c>
      <c r="S41" s="58">
        <f t="shared" si="16"/>
        <v>0</v>
      </c>
      <c r="T41" s="14" t="str">
        <f t="shared" si="17"/>
        <v>ปกติ</v>
      </c>
    </row>
    <row r="42" spans="2:20" ht="20.25">
      <c r="B42" s="35" t="s">
        <v>102</v>
      </c>
      <c r="C42" s="35" t="str">
        <f>input2!B42</f>
        <v>.../...</v>
      </c>
      <c r="D42" s="169">
        <f>input1!B42</f>
        <v>0</v>
      </c>
      <c r="E42" s="103">
        <f>input1!C42</f>
        <v>0</v>
      </c>
      <c r="F42" s="46">
        <f>input1!D42</f>
        <v>2</v>
      </c>
      <c r="G42" s="57" t="str">
        <f t="shared" si="9"/>
        <v>หญิง</v>
      </c>
      <c r="H42" s="48">
        <f>input2!AF42</f>
        <v>0</v>
      </c>
      <c r="I42" s="14" t="str">
        <f t="shared" si="10"/>
        <v>ปกติ</v>
      </c>
      <c r="J42" s="50">
        <f>input2!AI42</f>
        <v>0</v>
      </c>
      <c r="K42" s="14" t="str">
        <f t="shared" si="11"/>
        <v>ปกติ</v>
      </c>
      <c r="L42" s="48">
        <f>input2!AM42</f>
        <v>0</v>
      </c>
      <c r="M42" s="14" t="str">
        <f t="shared" si="12"/>
        <v>ปกติ</v>
      </c>
      <c r="N42" s="50">
        <f>input2!AQ42</f>
        <v>0</v>
      </c>
      <c r="O42" s="14" t="str">
        <f t="shared" si="13"/>
        <v>ปกติ</v>
      </c>
      <c r="P42" s="48">
        <f>input2!AS42</f>
        <v>0</v>
      </c>
      <c r="Q42" s="14" t="str">
        <f t="shared" si="14"/>
        <v>ไม่มีจุดแข็ง</v>
      </c>
      <c r="R42" s="49">
        <f t="shared" si="15"/>
        <v>0</v>
      </c>
      <c r="S42" s="58">
        <f t="shared" si="16"/>
        <v>0</v>
      </c>
      <c r="T42" s="14" t="str">
        <f t="shared" si="17"/>
        <v>ปกติ</v>
      </c>
    </row>
    <row r="43" spans="2:20" ht="20.25">
      <c r="B43" s="35" t="s">
        <v>103</v>
      </c>
      <c r="C43" s="35" t="str">
        <f>input2!B43</f>
        <v>.../...</v>
      </c>
      <c r="D43" s="169">
        <f>input1!B43</f>
        <v>0</v>
      </c>
      <c r="E43" s="103">
        <f>input1!C43</f>
        <v>0</v>
      </c>
      <c r="F43" s="46">
        <f>input1!D43</f>
        <v>2</v>
      </c>
      <c r="G43" s="57" t="str">
        <f t="shared" si="9"/>
        <v>หญิง</v>
      </c>
      <c r="H43" s="48">
        <f>input2!AF43</f>
        <v>0</v>
      </c>
      <c r="I43" s="14" t="str">
        <f t="shared" si="10"/>
        <v>ปกติ</v>
      </c>
      <c r="J43" s="50">
        <f>input2!AI43</f>
        <v>0</v>
      </c>
      <c r="K43" s="14" t="str">
        <f t="shared" si="11"/>
        <v>ปกติ</v>
      </c>
      <c r="L43" s="48">
        <f>input2!AM43</f>
        <v>0</v>
      </c>
      <c r="M43" s="14" t="str">
        <f t="shared" si="12"/>
        <v>ปกติ</v>
      </c>
      <c r="N43" s="50">
        <f>input2!AQ43</f>
        <v>0</v>
      </c>
      <c r="O43" s="14" t="str">
        <f t="shared" si="13"/>
        <v>ปกติ</v>
      </c>
      <c r="P43" s="48">
        <f>input2!AS43</f>
        <v>0</v>
      </c>
      <c r="Q43" s="14" t="str">
        <f t="shared" si="14"/>
        <v>ไม่มีจุดแข็ง</v>
      </c>
      <c r="R43" s="49">
        <f t="shared" si="15"/>
        <v>0</v>
      </c>
      <c r="S43" s="58">
        <f t="shared" si="16"/>
        <v>0</v>
      </c>
      <c r="T43" s="14" t="str">
        <f t="shared" si="17"/>
        <v>ปกติ</v>
      </c>
    </row>
    <row r="44" spans="2:20" ht="21" thickBot="1">
      <c r="B44" s="36" t="s">
        <v>104</v>
      </c>
      <c r="C44" s="36" t="str">
        <f>input2!B44</f>
        <v>.../...</v>
      </c>
      <c r="D44" s="170">
        <f>input1!B44</f>
        <v>0</v>
      </c>
      <c r="E44" s="105">
        <f>input1!C44</f>
        <v>0</v>
      </c>
      <c r="F44" s="98">
        <f>input1!D44</f>
        <v>2</v>
      </c>
      <c r="G44" s="53" t="str">
        <f t="shared" si="9"/>
        <v>หญิง</v>
      </c>
      <c r="H44" s="54">
        <f>input2!AF44</f>
        <v>0</v>
      </c>
      <c r="I44" s="18" t="str">
        <f t="shared" si="10"/>
        <v>ปกติ</v>
      </c>
      <c r="J44" s="56">
        <f>input2!AI44</f>
        <v>0</v>
      </c>
      <c r="K44" s="18" t="str">
        <f t="shared" si="11"/>
        <v>ปกติ</v>
      </c>
      <c r="L44" s="54">
        <f>input2!AM44</f>
        <v>0</v>
      </c>
      <c r="M44" s="18" t="str">
        <f t="shared" si="12"/>
        <v>ปกติ</v>
      </c>
      <c r="N44" s="56">
        <f>input2!AQ44</f>
        <v>0</v>
      </c>
      <c r="O44" s="18" t="str">
        <f t="shared" si="13"/>
        <v>ปกติ</v>
      </c>
      <c r="P44" s="54">
        <f>input2!AS44</f>
        <v>0</v>
      </c>
      <c r="Q44" s="18" t="str">
        <f t="shared" si="14"/>
        <v>ไม่มีจุดแข็ง</v>
      </c>
      <c r="R44" s="55">
        <f t="shared" si="15"/>
        <v>0</v>
      </c>
      <c r="S44" s="59">
        <f t="shared" si="16"/>
        <v>0</v>
      </c>
      <c r="T44" s="18" t="str">
        <f t="shared" si="17"/>
        <v>ปกติ</v>
      </c>
    </row>
    <row r="45" spans="2:20" ht="20.25">
      <c r="B45" s="35" t="s">
        <v>105</v>
      </c>
      <c r="C45" s="35" t="str">
        <f>input2!B45</f>
        <v>.../...</v>
      </c>
      <c r="D45" s="169">
        <f>input1!B45</f>
        <v>0</v>
      </c>
      <c r="E45" s="103">
        <f>input1!C45</f>
        <v>0</v>
      </c>
      <c r="F45" s="46">
        <f>input1!D45</f>
        <v>2</v>
      </c>
      <c r="G45" s="57" t="str">
        <f t="shared" si="9"/>
        <v>หญิง</v>
      </c>
      <c r="H45" s="48">
        <f>input2!AF45</f>
        <v>0</v>
      </c>
      <c r="I45" s="14" t="str">
        <f t="shared" si="10"/>
        <v>ปกติ</v>
      </c>
      <c r="J45" s="50">
        <f>input2!AI45</f>
        <v>0</v>
      </c>
      <c r="K45" s="14" t="str">
        <f t="shared" si="11"/>
        <v>ปกติ</v>
      </c>
      <c r="L45" s="48">
        <f>input2!AM45</f>
        <v>0</v>
      </c>
      <c r="M45" s="14" t="str">
        <f t="shared" si="12"/>
        <v>ปกติ</v>
      </c>
      <c r="N45" s="50">
        <f>input2!AQ45</f>
        <v>0</v>
      </c>
      <c r="O45" s="14" t="str">
        <f t="shared" si="13"/>
        <v>ปกติ</v>
      </c>
      <c r="P45" s="48">
        <f>input2!AS45</f>
        <v>0</v>
      </c>
      <c r="Q45" s="14" t="str">
        <f t="shared" si="14"/>
        <v>ไม่มีจุดแข็ง</v>
      </c>
      <c r="R45" s="49">
        <f t="shared" si="15"/>
        <v>0</v>
      </c>
      <c r="S45" s="58">
        <f t="shared" si="16"/>
        <v>0</v>
      </c>
      <c r="T45" s="14" t="str">
        <f t="shared" si="17"/>
        <v>ปกติ</v>
      </c>
    </row>
    <row r="46" spans="2:20" ht="20.25">
      <c r="B46" s="35" t="s">
        <v>106</v>
      </c>
      <c r="C46" s="35" t="str">
        <f>input2!B46</f>
        <v>.../...</v>
      </c>
      <c r="D46" s="169">
        <f>input1!B46</f>
        <v>0</v>
      </c>
      <c r="E46" s="103">
        <f>input1!C46</f>
        <v>0</v>
      </c>
      <c r="F46" s="46">
        <f>input1!D46</f>
        <v>2</v>
      </c>
      <c r="G46" s="57" t="str">
        <f t="shared" si="9"/>
        <v>หญิง</v>
      </c>
      <c r="H46" s="48">
        <f>input2!AF46</f>
        <v>0</v>
      </c>
      <c r="I46" s="14" t="str">
        <f t="shared" si="10"/>
        <v>ปกติ</v>
      </c>
      <c r="J46" s="50">
        <f>input2!AI46</f>
        <v>0</v>
      </c>
      <c r="K46" s="14" t="str">
        <f t="shared" si="11"/>
        <v>ปกติ</v>
      </c>
      <c r="L46" s="48">
        <f>input2!AM46</f>
        <v>0</v>
      </c>
      <c r="M46" s="14" t="str">
        <f t="shared" si="12"/>
        <v>ปกติ</v>
      </c>
      <c r="N46" s="50">
        <f>input2!AQ46</f>
        <v>0</v>
      </c>
      <c r="O46" s="14" t="str">
        <f t="shared" si="13"/>
        <v>ปกติ</v>
      </c>
      <c r="P46" s="48">
        <f>input2!AS46</f>
        <v>0</v>
      </c>
      <c r="Q46" s="14" t="str">
        <f t="shared" si="14"/>
        <v>ไม่มีจุดแข็ง</v>
      </c>
      <c r="R46" s="49">
        <f t="shared" si="15"/>
        <v>0</v>
      </c>
      <c r="S46" s="58">
        <f t="shared" si="16"/>
        <v>0</v>
      </c>
      <c r="T46" s="14" t="str">
        <f t="shared" si="17"/>
        <v>ปกติ</v>
      </c>
    </row>
    <row r="47" spans="2:20" ht="20.25">
      <c r="B47" s="35" t="s">
        <v>107</v>
      </c>
      <c r="C47" s="35" t="str">
        <f>input2!B47</f>
        <v>.../...</v>
      </c>
      <c r="D47" s="169">
        <f>input1!B47</f>
        <v>0</v>
      </c>
      <c r="E47" s="103">
        <f>input1!C47</f>
        <v>0</v>
      </c>
      <c r="F47" s="46">
        <f>input1!D47</f>
        <v>2</v>
      </c>
      <c r="G47" s="57" t="str">
        <f t="shared" si="9"/>
        <v>หญิง</v>
      </c>
      <c r="H47" s="48">
        <f>input2!AF47</f>
        <v>0</v>
      </c>
      <c r="I47" s="14" t="str">
        <f t="shared" si="10"/>
        <v>ปกติ</v>
      </c>
      <c r="J47" s="50">
        <f>input2!AI47</f>
        <v>0</v>
      </c>
      <c r="K47" s="14" t="str">
        <f t="shared" si="11"/>
        <v>ปกติ</v>
      </c>
      <c r="L47" s="48">
        <f>input2!AM47</f>
        <v>0</v>
      </c>
      <c r="M47" s="14" t="str">
        <f t="shared" si="12"/>
        <v>ปกติ</v>
      </c>
      <c r="N47" s="50">
        <f>input2!AQ47</f>
        <v>0</v>
      </c>
      <c r="O47" s="14" t="str">
        <f t="shared" si="13"/>
        <v>ปกติ</v>
      </c>
      <c r="P47" s="48">
        <f>input2!AS47</f>
        <v>0</v>
      </c>
      <c r="Q47" s="14" t="str">
        <f t="shared" si="14"/>
        <v>ไม่มีจุดแข็ง</v>
      </c>
      <c r="R47" s="49">
        <f t="shared" si="15"/>
        <v>0</v>
      </c>
      <c r="S47" s="58">
        <f t="shared" si="16"/>
        <v>0</v>
      </c>
      <c r="T47" s="14" t="str">
        <f t="shared" si="17"/>
        <v>ปกติ</v>
      </c>
    </row>
    <row r="48" spans="2:20" ht="20.25">
      <c r="B48" s="140" t="s">
        <v>108</v>
      </c>
      <c r="C48" s="140" t="str">
        <f>input2!B48</f>
        <v>.../...</v>
      </c>
      <c r="D48" s="168">
        <f>input1!B48</f>
        <v>0</v>
      </c>
      <c r="E48" s="104">
        <f>input1!C48</f>
        <v>0</v>
      </c>
      <c r="F48" s="337">
        <f>input1!D48</f>
        <v>2</v>
      </c>
      <c r="G48" s="51" t="str">
        <f t="shared" si="9"/>
        <v>หญิง</v>
      </c>
      <c r="H48" s="52">
        <f>input2!AF48</f>
        <v>0</v>
      </c>
      <c r="I48" s="217" t="str">
        <f t="shared" si="10"/>
        <v>ปกติ</v>
      </c>
      <c r="J48" s="338">
        <f>input2!AI48</f>
        <v>0</v>
      </c>
      <c r="K48" s="217" t="str">
        <f t="shared" si="11"/>
        <v>ปกติ</v>
      </c>
      <c r="L48" s="52">
        <f>input2!AM48</f>
        <v>0</v>
      </c>
      <c r="M48" s="217" t="str">
        <f t="shared" si="12"/>
        <v>ปกติ</v>
      </c>
      <c r="N48" s="338">
        <f>input2!AQ48</f>
        <v>0</v>
      </c>
      <c r="O48" s="217" t="str">
        <f t="shared" si="13"/>
        <v>ปกติ</v>
      </c>
      <c r="P48" s="52">
        <f>input2!AS48</f>
        <v>0</v>
      </c>
      <c r="Q48" s="217" t="str">
        <f t="shared" si="14"/>
        <v>ไม่มีจุดแข็ง</v>
      </c>
      <c r="R48" s="339">
        <f t="shared" si="15"/>
        <v>0</v>
      </c>
      <c r="S48" s="340">
        <f t="shared" si="16"/>
        <v>0</v>
      </c>
      <c r="T48" s="217" t="str">
        <f t="shared" si="17"/>
        <v>ปกติ</v>
      </c>
    </row>
    <row r="49" spans="2:20" ht="21" thickBot="1">
      <c r="B49" s="106" t="s">
        <v>109</v>
      </c>
      <c r="C49" s="106" t="str">
        <f>input2!B49</f>
        <v>.../...</v>
      </c>
      <c r="D49" s="329">
        <f>input1!B49</f>
        <v>0</v>
      </c>
      <c r="E49" s="330">
        <f>input1!C49</f>
        <v>0</v>
      </c>
      <c r="F49" s="341">
        <f>input1!D49</f>
        <v>2</v>
      </c>
      <c r="G49" s="342" t="str">
        <f t="shared" si="9"/>
        <v>หญิง</v>
      </c>
      <c r="H49" s="343">
        <f>input2!AF49</f>
        <v>0</v>
      </c>
      <c r="I49" s="344" t="str">
        <f t="shared" si="10"/>
        <v>ปกติ</v>
      </c>
      <c r="J49" s="345">
        <f>input2!AI49</f>
        <v>0</v>
      </c>
      <c r="K49" s="344" t="str">
        <f t="shared" si="11"/>
        <v>ปกติ</v>
      </c>
      <c r="L49" s="343">
        <f>input2!AM49</f>
        <v>0</v>
      </c>
      <c r="M49" s="344" t="str">
        <f t="shared" si="12"/>
        <v>ปกติ</v>
      </c>
      <c r="N49" s="345">
        <f>input2!AQ49</f>
        <v>0</v>
      </c>
      <c r="O49" s="344" t="str">
        <f t="shared" si="13"/>
        <v>ปกติ</v>
      </c>
      <c r="P49" s="343">
        <f>input2!AS49</f>
        <v>0</v>
      </c>
      <c r="Q49" s="344" t="str">
        <f t="shared" si="14"/>
        <v>ไม่มีจุดแข็ง</v>
      </c>
      <c r="R49" s="346">
        <f t="shared" si="15"/>
        <v>0</v>
      </c>
      <c r="S49" s="347">
        <f t="shared" si="16"/>
        <v>0</v>
      </c>
      <c r="T49" s="344" t="str">
        <f t="shared" si="17"/>
        <v>ปกติ</v>
      </c>
    </row>
    <row r="50" spans="2:20" ht="20.25">
      <c r="B50" s="35" t="s">
        <v>110</v>
      </c>
      <c r="C50" s="35" t="str">
        <f>input2!B50</f>
        <v>.../...</v>
      </c>
      <c r="D50" s="169">
        <f>input1!B50</f>
        <v>0</v>
      </c>
      <c r="E50" s="103">
        <f>input1!C50</f>
        <v>0</v>
      </c>
      <c r="F50" s="46">
        <f>input1!D50</f>
        <v>2</v>
      </c>
      <c r="G50" s="57" t="str">
        <f t="shared" si="9"/>
        <v>หญิง</v>
      </c>
      <c r="H50" s="48">
        <f>input2!AF50</f>
        <v>0</v>
      </c>
      <c r="I50" s="14" t="str">
        <f t="shared" si="10"/>
        <v>ปกติ</v>
      </c>
      <c r="J50" s="50">
        <f>input2!AI50</f>
        <v>0</v>
      </c>
      <c r="K50" s="14" t="str">
        <f t="shared" si="11"/>
        <v>ปกติ</v>
      </c>
      <c r="L50" s="48">
        <f>input2!AM50</f>
        <v>0</v>
      </c>
      <c r="M50" s="14" t="str">
        <f t="shared" si="12"/>
        <v>ปกติ</v>
      </c>
      <c r="N50" s="50">
        <f>input2!AQ50</f>
        <v>0</v>
      </c>
      <c r="O50" s="14" t="str">
        <f t="shared" si="13"/>
        <v>ปกติ</v>
      </c>
      <c r="P50" s="48">
        <f>input2!AS50</f>
        <v>0</v>
      </c>
      <c r="Q50" s="14" t="str">
        <f t="shared" si="14"/>
        <v>ไม่มีจุดแข็ง</v>
      </c>
      <c r="R50" s="49">
        <f t="shared" si="15"/>
        <v>0</v>
      </c>
      <c r="S50" s="58">
        <f t="shared" si="16"/>
        <v>0</v>
      </c>
      <c r="T50" s="14" t="str">
        <f t="shared" si="17"/>
        <v>ปกติ</v>
      </c>
    </row>
    <row r="51" spans="2:20" ht="20.25">
      <c r="B51" s="35" t="s">
        <v>111</v>
      </c>
      <c r="C51" s="35" t="str">
        <f>input2!B51</f>
        <v>.../...</v>
      </c>
      <c r="D51" s="169">
        <f>input1!B51</f>
        <v>0</v>
      </c>
      <c r="E51" s="103">
        <f>input1!C51</f>
        <v>0</v>
      </c>
      <c r="F51" s="46">
        <f>input1!D51</f>
        <v>2</v>
      </c>
      <c r="G51" s="57" t="str">
        <f t="shared" si="9"/>
        <v>หญิง</v>
      </c>
      <c r="H51" s="48">
        <f>input2!AF51</f>
        <v>0</v>
      </c>
      <c r="I51" s="14" t="str">
        <f t="shared" si="10"/>
        <v>ปกติ</v>
      </c>
      <c r="J51" s="50">
        <f>input2!AI51</f>
        <v>0</v>
      </c>
      <c r="K51" s="14" t="str">
        <f t="shared" si="11"/>
        <v>ปกติ</v>
      </c>
      <c r="L51" s="48">
        <f>input2!AM51</f>
        <v>0</v>
      </c>
      <c r="M51" s="14" t="str">
        <f t="shared" si="12"/>
        <v>ปกติ</v>
      </c>
      <c r="N51" s="50">
        <f>input2!AQ51</f>
        <v>0</v>
      </c>
      <c r="O51" s="14" t="str">
        <f t="shared" si="13"/>
        <v>ปกติ</v>
      </c>
      <c r="P51" s="48">
        <f>input2!AS51</f>
        <v>0</v>
      </c>
      <c r="Q51" s="14" t="str">
        <f t="shared" si="14"/>
        <v>ไม่มีจุดแข็ง</v>
      </c>
      <c r="R51" s="49">
        <f t="shared" si="15"/>
        <v>0</v>
      </c>
      <c r="S51" s="58">
        <f t="shared" si="16"/>
        <v>0</v>
      </c>
      <c r="T51" s="14" t="str">
        <f t="shared" si="17"/>
        <v>ปกติ</v>
      </c>
    </row>
    <row r="52" spans="2:20" ht="20.25">
      <c r="B52" s="35" t="s">
        <v>112</v>
      </c>
      <c r="C52" s="35" t="str">
        <f>input2!B52</f>
        <v>.../...</v>
      </c>
      <c r="D52" s="169">
        <f>input1!B52</f>
        <v>0</v>
      </c>
      <c r="E52" s="103">
        <f>input1!C52</f>
        <v>0</v>
      </c>
      <c r="F52" s="46">
        <f>input1!D52</f>
        <v>2</v>
      </c>
      <c r="G52" s="57" t="str">
        <f t="shared" si="9"/>
        <v>หญิง</v>
      </c>
      <c r="H52" s="48">
        <f>input2!AF52</f>
        <v>0</v>
      </c>
      <c r="I52" s="14" t="str">
        <f t="shared" si="10"/>
        <v>ปกติ</v>
      </c>
      <c r="J52" s="50">
        <f>input2!AI52</f>
        <v>0</v>
      </c>
      <c r="K52" s="14" t="str">
        <f t="shared" si="11"/>
        <v>ปกติ</v>
      </c>
      <c r="L52" s="48">
        <f>input2!AM52</f>
        <v>0</v>
      </c>
      <c r="M52" s="14" t="str">
        <f t="shared" si="12"/>
        <v>ปกติ</v>
      </c>
      <c r="N52" s="50">
        <f>input2!AQ52</f>
        <v>0</v>
      </c>
      <c r="O52" s="14" t="str">
        <f t="shared" si="13"/>
        <v>ปกติ</v>
      </c>
      <c r="P52" s="48">
        <f>input2!AS52</f>
        <v>0</v>
      </c>
      <c r="Q52" s="14" t="str">
        <f t="shared" si="14"/>
        <v>ไม่มีจุดแข็ง</v>
      </c>
      <c r="R52" s="49">
        <f t="shared" si="15"/>
        <v>0</v>
      </c>
      <c r="S52" s="58">
        <f t="shared" si="16"/>
        <v>0</v>
      </c>
      <c r="T52" s="14" t="str">
        <f t="shared" si="17"/>
        <v>ปกติ</v>
      </c>
    </row>
    <row r="53" spans="2:20" ht="20.25">
      <c r="B53" s="140" t="s">
        <v>113</v>
      </c>
      <c r="C53" s="140" t="str">
        <f>input2!B53</f>
        <v>.../...</v>
      </c>
      <c r="D53" s="168">
        <f>input1!B53</f>
        <v>0</v>
      </c>
      <c r="E53" s="104">
        <f>input1!C53</f>
        <v>0</v>
      </c>
      <c r="F53" s="337">
        <f>input1!D53</f>
        <v>2</v>
      </c>
      <c r="G53" s="51" t="str">
        <f t="shared" si="9"/>
        <v>หญิง</v>
      </c>
      <c r="H53" s="52">
        <f>input2!AF53</f>
        <v>0</v>
      </c>
      <c r="I53" s="217" t="str">
        <f t="shared" si="10"/>
        <v>ปกติ</v>
      </c>
      <c r="J53" s="338">
        <f>input2!AI53</f>
        <v>0</v>
      </c>
      <c r="K53" s="217" t="str">
        <f t="shared" si="11"/>
        <v>ปกติ</v>
      </c>
      <c r="L53" s="52">
        <f>input2!AM53</f>
        <v>0</v>
      </c>
      <c r="M53" s="217" t="str">
        <f t="shared" si="12"/>
        <v>ปกติ</v>
      </c>
      <c r="N53" s="338">
        <f>input2!AQ53</f>
        <v>0</v>
      </c>
      <c r="O53" s="217" t="str">
        <f t="shared" si="13"/>
        <v>ปกติ</v>
      </c>
      <c r="P53" s="52">
        <f>input2!AS53</f>
        <v>0</v>
      </c>
      <c r="Q53" s="217" t="str">
        <f t="shared" si="14"/>
        <v>ไม่มีจุดแข็ง</v>
      </c>
      <c r="R53" s="339">
        <f t="shared" si="15"/>
        <v>0</v>
      </c>
      <c r="S53" s="340">
        <f t="shared" si="16"/>
        <v>0</v>
      </c>
      <c r="T53" s="217" t="str">
        <f t="shared" si="17"/>
        <v>ปกติ</v>
      </c>
    </row>
    <row r="54" spans="2:20" ht="21" thickBot="1">
      <c r="B54" s="106" t="s">
        <v>114</v>
      </c>
      <c r="C54" s="106" t="str">
        <f>input2!B54</f>
        <v>.../...</v>
      </c>
      <c r="D54" s="329">
        <f>input1!B54</f>
        <v>0</v>
      </c>
      <c r="E54" s="330">
        <f>input1!C54</f>
        <v>0</v>
      </c>
      <c r="F54" s="341">
        <f>input1!D54</f>
        <v>2</v>
      </c>
      <c r="G54" s="342" t="str">
        <f t="shared" si="9"/>
        <v>หญิง</v>
      </c>
      <c r="H54" s="343">
        <f>input2!AF54</f>
        <v>0</v>
      </c>
      <c r="I54" s="344" t="str">
        <f t="shared" si="10"/>
        <v>ปกติ</v>
      </c>
      <c r="J54" s="345">
        <f>input2!AI54</f>
        <v>0</v>
      </c>
      <c r="K54" s="344" t="str">
        <f t="shared" si="11"/>
        <v>ปกติ</v>
      </c>
      <c r="L54" s="343">
        <f>input2!AM54</f>
        <v>0</v>
      </c>
      <c r="M54" s="344" t="str">
        <f t="shared" si="12"/>
        <v>ปกติ</v>
      </c>
      <c r="N54" s="345">
        <f>input2!AQ54</f>
        <v>0</v>
      </c>
      <c r="O54" s="344" t="str">
        <f t="shared" si="13"/>
        <v>ปกติ</v>
      </c>
      <c r="P54" s="343">
        <f>input2!AS54</f>
        <v>0</v>
      </c>
      <c r="Q54" s="344" t="str">
        <f t="shared" si="14"/>
        <v>ไม่มีจุดแข็ง</v>
      </c>
      <c r="R54" s="346">
        <f t="shared" si="15"/>
        <v>0</v>
      </c>
      <c r="S54" s="347">
        <f t="shared" si="16"/>
        <v>0</v>
      </c>
      <c r="T54" s="344" t="str">
        <f t="shared" si="17"/>
        <v>ปกติ</v>
      </c>
    </row>
  </sheetData>
  <sheetProtection/>
  <mergeCells count="9">
    <mergeCell ref="B2:G2"/>
    <mergeCell ref="H2:T2"/>
    <mergeCell ref="B3:G3"/>
    <mergeCell ref="H3:I3"/>
    <mergeCell ref="J3:K3"/>
    <mergeCell ref="L3:M3"/>
    <mergeCell ref="N3:O3"/>
    <mergeCell ref="P3:Q3"/>
    <mergeCell ref="S3:T3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54"/>
  <sheetViews>
    <sheetView zoomScale="112" zoomScaleNormal="112" zoomScalePageLayoutView="0" workbookViewId="0" topLeftCell="A1">
      <selection activeCell="G9" sqref="G9"/>
    </sheetView>
  </sheetViews>
  <sheetFormatPr defaultColWidth="9.140625" defaultRowHeight="21.75"/>
  <cols>
    <col min="1" max="1" width="2.57421875" style="1" customWidth="1"/>
    <col min="2" max="2" width="3.8515625" style="1" customWidth="1"/>
    <col min="3" max="3" width="6.00390625" style="1" customWidth="1"/>
    <col min="4" max="4" width="7.57421875" style="109" customWidth="1"/>
    <col min="5" max="5" width="26.421875" style="1" customWidth="1"/>
    <col min="6" max="6" width="9.140625" style="1" hidden="1" customWidth="1"/>
    <col min="7" max="7" width="6.140625" style="1" customWidth="1"/>
    <col min="8" max="8" width="4.421875" style="1" customWidth="1"/>
    <col min="9" max="9" width="8.7109375" style="1" customWidth="1"/>
    <col min="10" max="10" width="4.57421875" style="1" customWidth="1"/>
    <col min="11" max="11" width="9.57421875" style="1" customWidth="1"/>
    <col min="12" max="12" width="4.421875" style="1" customWidth="1"/>
    <col min="13" max="13" width="9.7109375" style="1" customWidth="1"/>
    <col min="14" max="14" width="4.421875" style="1" customWidth="1"/>
    <col min="15" max="15" width="9.7109375" style="1" customWidth="1"/>
    <col min="16" max="16" width="4.421875" style="1" customWidth="1"/>
    <col min="17" max="17" width="10.140625" style="1" customWidth="1"/>
    <col min="18" max="18" width="4.00390625" style="1" hidden="1" customWidth="1"/>
    <col min="19" max="19" width="5.00390625" style="1" customWidth="1"/>
    <col min="20" max="20" width="10.00390625" style="1" customWidth="1"/>
    <col min="21" max="16384" width="9.140625" style="1" customWidth="1"/>
  </cols>
  <sheetData>
    <row r="1" ht="18.75" customHeight="1" thickBot="1">
      <c r="T1" s="1">
        <v>6</v>
      </c>
    </row>
    <row r="2" spans="2:20" ht="18.75" customHeight="1" thickBot="1">
      <c r="B2" s="373" t="s">
        <v>7</v>
      </c>
      <c r="C2" s="374"/>
      <c r="D2" s="374"/>
      <c r="E2" s="374"/>
      <c r="F2" s="374"/>
      <c r="G2" s="375"/>
      <c r="H2" s="392" t="s">
        <v>26</v>
      </c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3"/>
    </row>
    <row r="3" spans="2:20" ht="18.75" customHeight="1" thickBot="1">
      <c r="B3" s="394" t="str">
        <f>input1!A3</f>
        <v>ชั้น ม.../... ครูที่ปรึกษา ......................</v>
      </c>
      <c r="C3" s="395"/>
      <c r="D3" s="395"/>
      <c r="E3" s="395"/>
      <c r="F3" s="395"/>
      <c r="G3" s="396"/>
      <c r="H3" s="373" t="s">
        <v>18</v>
      </c>
      <c r="I3" s="375"/>
      <c r="J3" s="397" t="s">
        <v>19</v>
      </c>
      <c r="K3" s="397"/>
      <c r="L3" s="373" t="s">
        <v>20</v>
      </c>
      <c r="M3" s="375"/>
      <c r="N3" s="397" t="s">
        <v>21</v>
      </c>
      <c r="O3" s="397"/>
      <c r="P3" s="373" t="s">
        <v>22</v>
      </c>
      <c r="Q3" s="375"/>
      <c r="R3" s="187"/>
      <c r="S3" s="373" t="s">
        <v>23</v>
      </c>
      <c r="T3" s="375"/>
    </row>
    <row r="4" spans="2:20" ht="18.75" customHeight="1" thickBot="1">
      <c r="B4" s="174" t="s">
        <v>4</v>
      </c>
      <c r="C4" s="177" t="s">
        <v>3</v>
      </c>
      <c r="D4" s="177" t="s">
        <v>80</v>
      </c>
      <c r="E4" s="177" t="s">
        <v>5</v>
      </c>
      <c r="F4" s="175" t="s">
        <v>6</v>
      </c>
      <c r="G4" s="180" t="s">
        <v>6</v>
      </c>
      <c r="H4" s="181" t="s">
        <v>16</v>
      </c>
      <c r="I4" s="182" t="s">
        <v>17</v>
      </c>
      <c r="J4" s="181" t="s">
        <v>16</v>
      </c>
      <c r="K4" s="183" t="s">
        <v>17</v>
      </c>
      <c r="L4" s="184" t="s">
        <v>16</v>
      </c>
      <c r="M4" s="182" t="s">
        <v>17</v>
      </c>
      <c r="N4" s="181" t="s">
        <v>16</v>
      </c>
      <c r="O4" s="183" t="s">
        <v>17</v>
      </c>
      <c r="P4" s="184" t="s">
        <v>16</v>
      </c>
      <c r="Q4" s="185" t="s">
        <v>17</v>
      </c>
      <c r="R4" s="186"/>
      <c r="S4" s="188" t="s">
        <v>16</v>
      </c>
      <c r="T4" s="177" t="s">
        <v>17</v>
      </c>
    </row>
    <row r="5" spans="2:20" s="4" customFormat="1" ht="18.75" customHeight="1">
      <c r="B5" s="35" t="s">
        <v>40</v>
      </c>
      <c r="C5" s="35" t="str">
        <f>input2!B5</f>
        <v>1/7</v>
      </c>
      <c r="D5" s="167">
        <f>input1!B5</f>
        <v>15903</v>
      </c>
      <c r="E5" s="103" t="str">
        <f>input1!C5</f>
        <v>เด็กชายตัวอย่าง  เด็กดี</v>
      </c>
      <c r="F5" s="46">
        <f>input1!D5</f>
        <v>1</v>
      </c>
      <c r="G5" s="47" t="str">
        <f>IF(F5=1,"ชาย",IF(F5=2,"หญิง","-"))</f>
        <v>ชาย</v>
      </c>
      <c r="H5" s="48">
        <f>input3!AF5</f>
        <v>2</v>
      </c>
      <c r="I5" s="14" t="str">
        <f>IF(H5&lt;6,"ปกติ",IF(H5&lt;7,"เสี่ยง","มีปัญหา"))</f>
        <v>ปกติ</v>
      </c>
      <c r="J5" s="50">
        <f>input3!AI5</f>
        <v>4</v>
      </c>
      <c r="K5" s="14" t="str">
        <f>IF(J5&lt;5,"ปกติ",IF(J5&lt;6,"เสี่ยง","มีปัญหา"))</f>
        <v>ปกติ</v>
      </c>
      <c r="L5" s="48">
        <f>input3!AM5</f>
        <v>4</v>
      </c>
      <c r="M5" s="14" t="str">
        <f>IF(L5&lt;6,"ปกติ",IF(L5&lt;8,"เสี่ยง","มีปัญหา"))</f>
        <v>ปกติ</v>
      </c>
      <c r="N5" s="50">
        <f>input3!AQ5</f>
        <v>6</v>
      </c>
      <c r="O5" s="14" t="str">
        <f>IF(N5&lt;4,"ปกติ",IF(N5&lt;5,"เสี่ยง","มีปัญหา"))</f>
        <v>มีปัญหา</v>
      </c>
      <c r="P5" s="48">
        <f>input3!AS5</f>
        <v>9</v>
      </c>
      <c r="Q5" s="14" t="str">
        <f>IF(P5&lt;5,"ไม่มีจุดแข็ง",IF(P5&lt;6,"เสี่ยง","มีจุดแข็ง"))</f>
        <v>มีจุดแข็ง</v>
      </c>
      <c r="R5" s="49">
        <f>H5+J5+L5+N5</f>
        <v>16</v>
      </c>
      <c r="S5" s="58">
        <f>SUM(H5,J5,L5,N5)</f>
        <v>16</v>
      </c>
      <c r="T5" s="14" t="str">
        <f>IF(S5&lt;17,"ปกติ",IF(S5&lt;20,"เสี่ยง","มีปัญหา"))</f>
        <v>ปกติ</v>
      </c>
    </row>
    <row r="6" spans="2:20" s="4" customFormat="1" ht="18.75" customHeight="1">
      <c r="B6" s="35" t="s">
        <v>41</v>
      </c>
      <c r="C6" s="35" t="str">
        <f>input2!B6</f>
        <v>.../...</v>
      </c>
      <c r="D6" s="168">
        <f>input1!B6</f>
        <v>0</v>
      </c>
      <c r="E6" s="104">
        <f>input1!C6</f>
        <v>0</v>
      </c>
      <c r="F6" s="46">
        <f>input1!D6</f>
        <v>1</v>
      </c>
      <c r="G6" s="51" t="str">
        <f aca="true" t="shared" si="0" ref="G6:G25">IF(F6=1,"ชาย",IF(F6=2,"หญิง","-"))</f>
        <v>ชาย</v>
      </c>
      <c r="H6" s="52">
        <f>input3!AF6</f>
        <v>0</v>
      </c>
      <c r="I6" s="14" t="str">
        <f aca="true" t="shared" si="1" ref="I6:I25">IF(H6&lt;6,"ปกติ",IF(H6&lt;7,"เสี่ยง","มีปัญหา"))</f>
        <v>ปกติ</v>
      </c>
      <c r="J6" s="50">
        <f>input3!AI6</f>
        <v>0</v>
      </c>
      <c r="K6" s="14" t="str">
        <f aca="true" t="shared" si="2" ref="K6:K25">IF(J6&lt;5,"ปกติ",IF(J6&lt;6,"เสี่ยง","มีปัญหา"))</f>
        <v>ปกติ</v>
      </c>
      <c r="L6" s="48">
        <f>input3!AM6</f>
        <v>0</v>
      </c>
      <c r="M6" s="14" t="str">
        <f aca="true" t="shared" si="3" ref="M6:M25">IF(L6&lt;6,"ปกติ",IF(L6&lt;8,"เสี่ยง","มีปัญหา"))</f>
        <v>ปกติ</v>
      </c>
      <c r="N6" s="50">
        <f>input3!AQ6</f>
        <v>0</v>
      </c>
      <c r="O6" s="14" t="str">
        <f aca="true" t="shared" si="4" ref="O6:O25">IF(N6&lt;4,"ปกติ",IF(N6&lt;5,"เสี่ยง","มีปัญหา"))</f>
        <v>ปกติ</v>
      </c>
      <c r="P6" s="48">
        <f>input3!AS6</f>
        <v>0</v>
      </c>
      <c r="Q6" s="14" t="str">
        <f aca="true" t="shared" si="5" ref="Q6:Q25">IF(P6&lt;5,"ไม่มีจุดแข็ง",IF(P6&lt;6,"เสี่ยง","มีจุดแข็ง"))</f>
        <v>ไม่มีจุดแข็ง</v>
      </c>
      <c r="R6" s="49">
        <f aca="true" t="shared" si="6" ref="R6:R25">H6+J6+L6+N6</f>
        <v>0</v>
      </c>
      <c r="S6" s="58">
        <f aca="true" t="shared" si="7" ref="S6:S25">SUM(H6,J6,L6,N6)</f>
        <v>0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8.75" customHeight="1">
      <c r="B7" s="35" t="s">
        <v>42</v>
      </c>
      <c r="C7" s="35" t="str">
        <f>input2!B7</f>
        <v>.../...</v>
      </c>
      <c r="D7" s="169">
        <f>input1!B7</f>
        <v>0</v>
      </c>
      <c r="E7" s="103">
        <f>input1!C7</f>
        <v>0</v>
      </c>
      <c r="F7" s="46">
        <f>input1!D7</f>
        <v>1</v>
      </c>
      <c r="G7" s="51" t="str">
        <f t="shared" si="0"/>
        <v>ชาย</v>
      </c>
      <c r="H7" s="48">
        <f>input3!AF7</f>
        <v>0</v>
      </c>
      <c r="I7" s="14" t="str">
        <f t="shared" si="1"/>
        <v>ปกติ</v>
      </c>
      <c r="J7" s="50">
        <f>input3!AI7</f>
        <v>0</v>
      </c>
      <c r="K7" s="14" t="str">
        <f t="shared" si="2"/>
        <v>ปกติ</v>
      </c>
      <c r="L7" s="48">
        <f>input3!AM7</f>
        <v>0</v>
      </c>
      <c r="M7" s="14" t="str">
        <f t="shared" si="3"/>
        <v>ปกติ</v>
      </c>
      <c r="N7" s="50">
        <f>input3!AQ7</f>
        <v>0</v>
      </c>
      <c r="O7" s="14" t="str">
        <f t="shared" si="4"/>
        <v>ปกติ</v>
      </c>
      <c r="P7" s="48">
        <f>input3!AS7</f>
        <v>0</v>
      </c>
      <c r="Q7" s="14" t="str">
        <f t="shared" si="5"/>
        <v>ไม่มีจุดแข็ง</v>
      </c>
      <c r="R7" s="49">
        <f t="shared" si="6"/>
        <v>0</v>
      </c>
      <c r="S7" s="58">
        <f t="shared" si="7"/>
        <v>0</v>
      </c>
      <c r="T7" s="14" t="str">
        <f t="shared" si="8"/>
        <v>ปกติ</v>
      </c>
    </row>
    <row r="8" spans="2:20" s="4" customFormat="1" ht="18.75" customHeight="1">
      <c r="B8" s="35" t="s">
        <v>43</v>
      </c>
      <c r="C8" s="35" t="str">
        <f>input2!B8</f>
        <v>.../...</v>
      </c>
      <c r="D8" s="168">
        <f>input1!B8</f>
        <v>0</v>
      </c>
      <c r="E8" s="104">
        <f>input1!C8</f>
        <v>0</v>
      </c>
      <c r="F8" s="46">
        <f>input1!D8</f>
        <v>1</v>
      </c>
      <c r="G8" s="51" t="str">
        <f t="shared" si="0"/>
        <v>ชาย</v>
      </c>
      <c r="H8" s="52">
        <f>input3!AF8</f>
        <v>0</v>
      </c>
      <c r="I8" s="14" t="str">
        <f t="shared" si="1"/>
        <v>ปกติ</v>
      </c>
      <c r="J8" s="50">
        <f>input3!AI8</f>
        <v>0</v>
      </c>
      <c r="K8" s="14" t="str">
        <f t="shared" si="2"/>
        <v>ปกติ</v>
      </c>
      <c r="L8" s="48">
        <f>input3!AM8</f>
        <v>0</v>
      </c>
      <c r="M8" s="14" t="str">
        <f t="shared" si="3"/>
        <v>ปกติ</v>
      </c>
      <c r="N8" s="50">
        <f>input3!AQ8</f>
        <v>0</v>
      </c>
      <c r="O8" s="14" t="str">
        <f t="shared" si="4"/>
        <v>ปกติ</v>
      </c>
      <c r="P8" s="48">
        <f>input3!AS8</f>
        <v>0</v>
      </c>
      <c r="Q8" s="14" t="str">
        <f t="shared" si="5"/>
        <v>ไม่มีจุดแข็ง</v>
      </c>
      <c r="R8" s="49">
        <f t="shared" si="6"/>
        <v>0</v>
      </c>
      <c r="S8" s="58">
        <f t="shared" si="7"/>
        <v>0</v>
      </c>
      <c r="T8" s="14" t="str">
        <f t="shared" si="8"/>
        <v>ปกติ</v>
      </c>
    </row>
    <row r="9" spans="2:20" s="4" customFormat="1" ht="18.75" customHeight="1" thickBot="1">
      <c r="B9" s="36" t="s">
        <v>44</v>
      </c>
      <c r="C9" s="36" t="str">
        <f>input2!B9</f>
        <v>.../...</v>
      </c>
      <c r="D9" s="170">
        <f>input1!B9</f>
        <v>0</v>
      </c>
      <c r="E9" s="105">
        <f>input1!C9</f>
        <v>0</v>
      </c>
      <c r="F9" s="98">
        <f>input1!D9</f>
        <v>1</v>
      </c>
      <c r="G9" s="53" t="str">
        <f t="shared" si="0"/>
        <v>ชาย</v>
      </c>
      <c r="H9" s="56">
        <f>input3!AF9</f>
        <v>0</v>
      </c>
      <c r="I9" s="18" t="str">
        <f t="shared" si="1"/>
        <v>ปกติ</v>
      </c>
      <c r="J9" s="56">
        <f>input3!AI9</f>
        <v>0</v>
      </c>
      <c r="K9" s="18" t="str">
        <f t="shared" si="2"/>
        <v>ปกติ</v>
      </c>
      <c r="L9" s="54">
        <f>input3!AM9</f>
        <v>0</v>
      </c>
      <c r="M9" s="18" t="str">
        <f t="shared" si="3"/>
        <v>ปกติ</v>
      </c>
      <c r="N9" s="56">
        <f>input3!AQ9</f>
        <v>0</v>
      </c>
      <c r="O9" s="18" t="str">
        <f t="shared" si="4"/>
        <v>ปกติ</v>
      </c>
      <c r="P9" s="54">
        <f>input3!AS9</f>
        <v>0</v>
      </c>
      <c r="Q9" s="18" t="str">
        <f t="shared" si="5"/>
        <v>ไม่มีจุดแข็ง</v>
      </c>
      <c r="R9" s="55">
        <f t="shared" si="6"/>
        <v>0</v>
      </c>
      <c r="S9" s="59">
        <f t="shared" si="7"/>
        <v>0</v>
      </c>
      <c r="T9" s="18" t="str">
        <f t="shared" si="8"/>
        <v>ปกติ</v>
      </c>
    </row>
    <row r="10" spans="2:20" s="4" customFormat="1" ht="18.75" customHeight="1">
      <c r="B10" s="35" t="s">
        <v>45</v>
      </c>
      <c r="C10" s="35" t="str">
        <f>input2!B10</f>
        <v>.../...</v>
      </c>
      <c r="D10" s="169">
        <f>input1!B10</f>
        <v>0</v>
      </c>
      <c r="E10" s="103">
        <f>input1!C10</f>
        <v>0</v>
      </c>
      <c r="F10" s="46">
        <f>input1!D10</f>
        <v>1</v>
      </c>
      <c r="G10" s="57" t="str">
        <f t="shared" si="0"/>
        <v>ชาย</v>
      </c>
      <c r="H10" s="48">
        <f>input3!AF10</f>
        <v>0</v>
      </c>
      <c r="I10" s="14" t="str">
        <f t="shared" si="1"/>
        <v>ปกติ</v>
      </c>
      <c r="J10" s="50">
        <f>input3!AI10</f>
        <v>0</v>
      </c>
      <c r="K10" s="14" t="str">
        <f t="shared" si="2"/>
        <v>ปกติ</v>
      </c>
      <c r="L10" s="48">
        <f>input3!AM10</f>
        <v>0</v>
      </c>
      <c r="M10" s="14" t="str">
        <f t="shared" si="3"/>
        <v>ปกติ</v>
      </c>
      <c r="N10" s="50">
        <f>input3!AQ10</f>
        <v>0</v>
      </c>
      <c r="O10" s="14" t="str">
        <f t="shared" si="4"/>
        <v>ปกติ</v>
      </c>
      <c r="P10" s="48">
        <f>input3!AS10</f>
        <v>0</v>
      </c>
      <c r="Q10" s="14" t="str">
        <f t="shared" si="5"/>
        <v>ไม่มีจุดแข็ง</v>
      </c>
      <c r="R10" s="49">
        <f t="shared" si="6"/>
        <v>0</v>
      </c>
      <c r="S10" s="58">
        <f t="shared" si="7"/>
        <v>0</v>
      </c>
      <c r="T10" s="14" t="str">
        <f t="shared" si="8"/>
        <v>ปกติ</v>
      </c>
    </row>
    <row r="11" spans="2:20" s="4" customFormat="1" ht="18.75" customHeight="1">
      <c r="B11" s="35" t="s">
        <v>46</v>
      </c>
      <c r="C11" s="35" t="str">
        <f>input2!B11</f>
        <v>.../...</v>
      </c>
      <c r="D11" s="168">
        <f>input1!B11</f>
        <v>0</v>
      </c>
      <c r="E11" s="104">
        <f>input1!C11</f>
        <v>0</v>
      </c>
      <c r="F11" s="46">
        <f>input1!D11</f>
        <v>1</v>
      </c>
      <c r="G11" s="51" t="str">
        <f t="shared" si="0"/>
        <v>ชาย</v>
      </c>
      <c r="H11" s="52">
        <f>input3!AF11</f>
        <v>0</v>
      </c>
      <c r="I11" s="14" t="str">
        <f t="shared" si="1"/>
        <v>ปกติ</v>
      </c>
      <c r="J11" s="50">
        <f>input3!AI11</f>
        <v>0</v>
      </c>
      <c r="K11" s="14" t="str">
        <f t="shared" si="2"/>
        <v>ปกติ</v>
      </c>
      <c r="L11" s="48">
        <f>input3!AM11</f>
        <v>0</v>
      </c>
      <c r="M11" s="14" t="str">
        <f t="shared" si="3"/>
        <v>ปกติ</v>
      </c>
      <c r="N11" s="50">
        <f>input3!AQ11</f>
        <v>0</v>
      </c>
      <c r="O11" s="14" t="str">
        <f t="shared" si="4"/>
        <v>ปกติ</v>
      </c>
      <c r="P11" s="48">
        <f>input3!AS11</f>
        <v>0</v>
      </c>
      <c r="Q11" s="14" t="str">
        <f t="shared" si="5"/>
        <v>ไม่มีจุดแข็ง</v>
      </c>
      <c r="R11" s="49">
        <f t="shared" si="6"/>
        <v>0</v>
      </c>
      <c r="S11" s="58">
        <f t="shared" si="7"/>
        <v>0</v>
      </c>
      <c r="T11" s="14" t="str">
        <f t="shared" si="8"/>
        <v>ปกติ</v>
      </c>
    </row>
    <row r="12" spans="2:20" s="4" customFormat="1" ht="18.75" customHeight="1">
      <c r="B12" s="35" t="s">
        <v>47</v>
      </c>
      <c r="C12" s="35" t="str">
        <f>input2!B12</f>
        <v>.../...</v>
      </c>
      <c r="D12" s="169">
        <f>input1!B12</f>
        <v>0</v>
      </c>
      <c r="E12" s="103">
        <f>input1!C12</f>
        <v>0</v>
      </c>
      <c r="F12" s="46">
        <f>input1!D12</f>
        <v>1</v>
      </c>
      <c r="G12" s="51" t="str">
        <f t="shared" si="0"/>
        <v>ชาย</v>
      </c>
      <c r="H12" s="48">
        <f>input3!AF12</f>
        <v>0</v>
      </c>
      <c r="I12" s="14" t="str">
        <f t="shared" si="1"/>
        <v>ปกติ</v>
      </c>
      <c r="J12" s="50">
        <f>input3!AI12</f>
        <v>0</v>
      </c>
      <c r="K12" s="14" t="str">
        <f t="shared" si="2"/>
        <v>ปกติ</v>
      </c>
      <c r="L12" s="48">
        <f>input3!AM12</f>
        <v>0</v>
      </c>
      <c r="M12" s="14" t="str">
        <f t="shared" si="3"/>
        <v>ปกติ</v>
      </c>
      <c r="N12" s="50">
        <f>input3!AQ12</f>
        <v>0</v>
      </c>
      <c r="O12" s="14" t="str">
        <f t="shared" si="4"/>
        <v>ปกติ</v>
      </c>
      <c r="P12" s="48">
        <f>input3!AS12</f>
        <v>0</v>
      </c>
      <c r="Q12" s="14" t="str">
        <f t="shared" si="5"/>
        <v>ไม่มีจุดแข็ง</v>
      </c>
      <c r="R12" s="49">
        <f t="shared" si="6"/>
        <v>0</v>
      </c>
      <c r="S12" s="58">
        <f t="shared" si="7"/>
        <v>0</v>
      </c>
      <c r="T12" s="14" t="str">
        <f t="shared" si="8"/>
        <v>ปกติ</v>
      </c>
    </row>
    <row r="13" spans="2:20" s="4" customFormat="1" ht="18.75" customHeight="1">
      <c r="B13" s="35" t="s">
        <v>48</v>
      </c>
      <c r="C13" s="35" t="str">
        <f>input2!B13</f>
        <v>.../...</v>
      </c>
      <c r="D13" s="168">
        <f>input1!B13</f>
        <v>0</v>
      </c>
      <c r="E13" s="104">
        <f>input1!C13</f>
        <v>0</v>
      </c>
      <c r="F13" s="46">
        <f>input1!D13</f>
        <v>1</v>
      </c>
      <c r="G13" s="51" t="str">
        <f t="shared" si="0"/>
        <v>ชาย</v>
      </c>
      <c r="H13" s="52">
        <f>input3!AF13</f>
        <v>0</v>
      </c>
      <c r="I13" s="14" t="str">
        <f t="shared" si="1"/>
        <v>ปกติ</v>
      </c>
      <c r="J13" s="50">
        <f>input3!AI13</f>
        <v>0</v>
      </c>
      <c r="K13" s="14" t="str">
        <f t="shared" si="2"/>
        <v>ปกติ</v>
      </c>
      <c r="L13" s="48">
        <f>input3!AM13</f>
        <v>0</v>
      </c>
      <c r="M13" s="14" t="str">
        <f t="shared" si="3"/>
        <v>ปกติ</v>
      </c>
      <c r="N13" s="50">
        <f>input3!AQ13</f>
        <v>0</v>
      </c>
      <c r="O13" s="14" t="str">
        <f t="shared" si="4"/>
        <v>ปกติ</v>
      </c>
      <c r="P13" s="48">
        <f>input3!AS13</f>
        <v>0</v>
      </c>
      <c r="Q13" s="14" t="str">
        <f t="shared" si="5"/>
        <v>ไม่มีจุดแข็ง</v>
      </c>
      <c r="R13" s="49">
        <f t="shared" si="6"/>
        <v>0</v>
      </c>
      <c r="S13" s="58">
        <f t="shared" si="7"/>
        <v>0</v>
      </c>
      <c r="T13" s="14" t="str">
        <f t="shared" si="8"/>
        <v>ปกติ</v>
      </c>
    </row>
    <row r="14" spans="2:20" s="4" customFormat="1" ht="18.75" customHeight="1" thickBot="1">
      <c r="B14" s="36" t="s">
        <v>49</v>
      </c>
      <c r="C14" s="36" t="str">
        <f>input2!B14</f>
        <v>.../...</v>
      </c>
      <c r="D14" s="170">
        <f>input1!B14</f>
        <v>0</v>
      </c>
      <c r="E14" s="105">
        <f>input1!C14</f>
        <v>0</v>
      </c>
      <c r="F14" s="98">
        <f>input1!D14</f>
        <v>1</v>
      </c>
      <c r="G14" s="53" t="str">
        <f t="shared" si="0"/>
        <v>ชาย</v>
      </c>
      <c r="H14" s="56">
        <f>input3!AF14</f>
        <v>0</v>
      </c>
      <c r="I14" s="18" t="str">
        <f t="shared" si="1"/>
        <v>ปกติ</v>
      </c>
      <c r="J14" s="56">
        <f>input3!AI14</f>
        <v>0</v>
      </c>
      <c r="K14" s="18" t="str">
        <f t="shared" si="2"/>
        <v>ปกติ</v>
      </c>
      <c r="L14" s="54">
        <f>input3!AM14</f>
        <v>0</v>
      </c>
      <c r="M14" s="18" t="str">
        <f t="shared" si="3"/>
        <v>ปกติ</v>
      </c>
      <c r="N14" s="56">
        <f>input3!AQ14</f>
        <v>0</v>
      </c>
      <c r="O14" s="18" t="str">
        <f t="shared" si="4"/>
        <v>ปกติ</v>
      </c>
      <c r="P14" s="54">
        <f>input3!AS14</f>
        <v>0</v>
      </c>
      <c r="Q14" s="18" t="str">
        <f t="shared" si="5"/>
        <v>ไม่มีจุดแข็ง</v>
      </c>
      <c r="R14" s="55">
        <f t="shared" si="6"/>
        <v>0</v>
      </c>
      <c r="S14" s="59">
        <f t="shared" si="7"/>
        <v>0</v>
      </c>
      <c r="T14" s="18" t="str">
        <f t="shared" si="8"/>
        <v>ปกติ</v>
      </c>
    </row>
    <row r="15" spans="2:20" s="4" customFormat="1" ht="18.75" customHeight="1">
      <c r="B15" s="35" t="s">
        <v>50</v>
      </c>
      <c r="C15" s="35" t="str">
        <f>input2!B15</f>
        <v>.../...</v>
      </c>
      <c r="D15" s="169">
        <f>input1!B15</f>
        <v>0</v>
      </c>
      <c r="E15" s="103">
        <f>input1!C15</f>
        <v>0</v>
      </c>
      <c r="F15" s="46">
        <f>input1!D15</f>
        <v>2</v>
      </c>
      <c r="G15" s="57" t="str">
        <f t="shared" si="0"/>
        <v>หญิง</v>
      </c>
      <c r="H15" s="48">
        <f>input3!AF15</f>
        <v>0</v>
      </c>
      <c r="I15" s="14" t="str">
        <f t="shared" si="1"/>
        <v>ปกติ</v>
      </c>
      <c r="J15" s="50">
        <f>input3!AI15</f>
        <v>0</v>
      </c>
      <c r="K15" s="14" t="str">
        <f t="shared" si="2"/>
        <v>ปกติ</v>
      </c>
      <c r="L15" s="48">
        <f>input3!AM15</f>
        <v>0</v>
      </c>
      <c r="M15" s="14" t="str">
        <f t="shared" si="3"/>
        <v>ปกติ</v>
      </c>
      <c r="N15" s="50">
        <f>input3!AQ15</f>
        <v>0</v>
      </c>
      <c r="O15" s="14" t="str">
        <f t="shared" si="4"/>
        <v>ปกติ</v>
      </c>
      <c r="P15" s="48">
        <f>input3!AS15</f>
        <v>0</v>
      </c>
      <c r="Q15" s="14" t="str">
        <f t="shared" si="5"/>
        <v>ไม่มีจุดแข็ง</v>
      </c>
      <c r="R15" s="49">
        <f t="shared" si="6"/>
        <v>0</v>
      </c>
      <c r="S15" s="58">
        <f t="shared" si="7"/>
        <v>0</v>
      </c>
      <c r="T15" s="14" t="str">
        <f t="shared" si="8"/>
        <v>ปกติ</v>
      </c>
    </row>
    <row r="16" spans="2:20" s="4" customFormat="1" ht="18.75" customHeight="1">
      <c r="B16" s="35" t="s">
        <v>51</v>
      </c>
      <c r="C16" s="35" t="str">
        <f>input2!B16</f>
        <v>.../...</v>
      </c>
      <c r="D16" s="168">
        <f>input1!B16</f>
        <v>0</v>
      </c>
      <c r="E16" s="104">
        <f>input1!C16</f>
        <v>0</v>
      </c>
      <c r="F16" s="46">
        <f>input1!D16</f>
        <v>2</v>
      </c>
      <c r="G16" s="51" t="str">
        <f t="shared" si="0"/>
        <v>หญิง</v>
      </c>
      <c r="H16" s="52">
        <f>input3!AF16</f>
        <v>0</v>
      </c>
      <c r="I16" s="14" t="str">
        <f t="shared" si="1"/>
        <v>ปกติ</v>
      </c>
      <c r="J16" s="50">
        <f>input3!AI16</f>
        <v>0</v>
      </c>
      <c r="K16" s="14" t="str">
        <f t="shared" si="2"/>
        <v>ปกติ</v>
      </c>
      <c r="L16" s="48">
        <f>input3!AM16</f>
        <v>0</v>
      </c>
      <c r="M16" s="14" t="str">
        <f t="shared" si="3"/>
        <v>ปกติ</v>
      </c>
      <c r="N16" s="50">
        <f>input3!AQ16</f>
        <v>0</v>
      </c>
      <c r="O16" s="14" t="str">
        <f t="shared" si="4"/>
        <v>ปกติ</v>
      </c>
      <c r="P16" s="48">
        <f>input3!AS16</f>
        <v>0</v>
      </c>
      <c r="Q16" s="14" t="str">
        <f t="shared" si="5"/>
        <v>ไม่มีจุดแข็ง</v>
      </c>
      <c r="R16" s="49">
        <f t="shared" si="6"/>
        <v>0</v>
      </c>
      <c r="S16" s="58">
        <f t="shared" si="7"/>
        <v>0</v>
      </c>
      <c r="T16" s="14" t="str">
        <f t="shared" si="8"/>
        <v>ปกติ</v>
      </c>
    </row>
    <row r="17" spans="2:20" s="4" customFormat="1" ht="18.75" customHeight="1">
      <c r="B17" s="35" t="s">
        <v>52</v>
      </c>
      <c r="C17" s="35" t="str">
        <f>input2!B17</f>
        <v>.../...</v>
      </c>
      <c r="D17" s="169">
        <f>input1!B17</f>
        <v>0</v>
      </c>
      <c r="E17" s="103">
        <f>input1!C17</f>
        <v>0</v>
      </c>
      <c r="F17" s="46">
        <f>input1!D17</f>
        <v>2</v>
      </c>
      <c r="G17" s="51" t="str">
        <f t="shared" si="0"/>
        <v>หญิง</v>
      </c>
      <c r="H17" s="48">
        <f>input3!AF17</f>
        <v>0</v>
      </c>
      <c r="I17" s="14" t="str">
        <f t="shared" si="1"/>
        <v>ปกติ</v>
      </c>
      <c r="J17" s="50">
        <f>input3!AI17</f>
        <v>0</v>
      </c>
      <c r="K17" s="14" t="str">
        <f t="shared" si="2"/>
        <v>ปกติ</v>
      </c>
      <c r="L17" s="48">
        <f>input3!AM17</f>
        <v>0</v>
      </c>
      <c r="M17" s="14" t="str">
        <f t="shared" si="3"/>
        <v>ปกติ</v>
      </c>
      <c r="N17" s="50">
        <f>input3!AQ17</f>
        <v>0</v>
      </c>
      <c r="O17" s="14" t="str">
        <f t="shared" si="4"/>
        <v>ปกติ</v>
      </c>
      <c r="P17" s="48">
        <f>input3!AS17</f>
        <v>0</v>
      </c>
      <c r="Q17" s="14" t="str">
        <f t="shared" si="5"/>
        <v>ไม่มีจุดแข็ง</v>
      </c>
      <c r="R17" s="49">
        <f t="shared" si="6"/>
        <v>0</v>
      </c>
      <c r="S17" s="58">
        <f t="shared" si="7"/>
        <v>0</v>
      </c>
      <c r="T17" s="14" t="str">
        <f t="shared" si="8"/>
        <v>ปกติ</v>
      </c>
    </row>
    <row r="18" spans="2:20" s="4" customFormat="1" ht="18.75" customHeight="1">
      <c r="B18" s="35" t="s">
        <v>53</v>
      </c>
      <c r="C18" s="35" t="str">
        <f>input2!B18</f>
        <v>.../...</v>
      </c>
      <c r="D18" s="168">
        <f>input1!B18</f>
        <v>0</v>
      </c>
      <c r="E18" s="104">
        <f>input1!C18</f>
        <v>0</v>
      </c>
      <c r="F18" s="46">
        <f>input1!D18</f>
        <v>2</v>
      </c>
      <c r="G18" s="51" t="str">
        <f t="shared" si="0"/>
        <v>หญิง</v>
      </c>
      <c r="H18" s="52">
        <f>input3!AF18</f>
        <v>0</v>
      </c>
      <c r="I18" s="14" t="str">
        <f t="shared" si="1"/>
        <v>ปกติ</v>
      </c>
      <c r="J18" s="50">
        <f>input3!AI18</f>
        <v>0</v>
      </c>
      <c r="K18" s="14" t="str">
        <f t="shared" si="2"/>
        <v>ปกติ</v>
      </c>
      <c r="L18" s="48">
        <f>input3!AM18</f>
        <v>0</v>
      </c>
      <c r="M18" s="14" t="str">
        <f t="shared" si="3"/>
        <v>ปกติ</v>
      </c>
      <c r="N18" s="50">
        <f>input3!AQ18</f>
        <v>0</v>
      </c>
      <c r="O18" s="14" t="str">
        <f t="shared" si="4"/>
        <v>ปกติ</v>
      </c>
      <c r="P18" s="48">
        <f>input3!AS18</f>
        <v>0</v>
      </c>
      <c r="Q18" s="14" t="str">
        <f t="shared" si="5"/>
        <v>ไม่มีจุดแข็ง</v>
      </c>
      <c r="R18" s="49">
        <f t="shared" si="6"/>
        <v>0</v>
      </c>
      <c r="S18" s="58">
        <f t="shared" si="7"/>
        <v>0</v>
      </c>
      <c r="T18" s="14" t="str">
        <f t="shared" si="8"/>
        <v>ปกติ</v>
      </c>
    </row>
    <row r="19" spans="2:20" s="4" customFormat="1" ht="18.75" customHeight="1" thickBot="1">
      <c r="B19" s="36" t="s">
        <v>54</v>
      </c>
      <c r="C19" s="36" t="str">
        <f>input2!B19</f>
        <v>.../...</v>
      </c>
      <c r="D19" s="170">
        <f>input1!B19</f>
        <v>0</v>
      </c>
      <c r="E19" s="105">
        <f>input1!C19</f>
        <v>0</v>
      </c>
      <c r="F19" s="98">
        <f>input1!D19</f>
        <v>2</v>
      </c>
      <c r="G19" s="53" t="str">
        <f t="shared" si="0"/>
        <v>หญิง</v>
      </c>
      <c r="H19" s="54">
        <f>input3!AF19</f>
        <v>0</v>
      </c>
      <c r="I19" s="18" t="str">
        <f t="shared" si="1"/>
        <v>ปกติ</v>
      </c>
      <c r="J19" s="56">
        <f>input3!AI19</f>
        <v>0</v>
      </c>
      <c r="K19" s="18" t="str">
        <f t="shared" si="2"/>
        <v>ปกติ</v>
      </c>
      <c r="L19" s="54">
        <f>input3!AM19</f>
        <v>0</v>
      </c>
      <c r="M19" s="18" t="str">
        <f t="shared" si="3"/>
        <v>ปกติ</v>
      </c>
      <c r="N19" s="56">
        <f>input3!AQ19</f>
        <v>0</v>
      </c>
      <c r="O19" s="18" t="str">
        <f t="shared" si="4"/>
        <v>ปกติ</v>
      </c>
      <c r="P19" s="54">
        <f>input3!AS19</f>
        <v>0</v>
      </c>
      <c r="Q19" s="18" t="str">
        <f t="shared" si="5"/>
        <v>ไม่มีจุดแข็ง</v>
      </c>
      <c r="R19" s="55">
        <f t="shared" si="6"/>
        <v>0</v>
      </c>
      <c r="S19" s="59">
        <f t="shared" si="7"/>
        <v>0</v>
      </c>
      <c r="T19" s="18" t="str">
        <f t="shared" si="8"/>
        <v>ปกติ</v>
      </c>
    </row>
    <row r="20" spans="2:20" s="4" customFormat="1" ht="18.75" customHeight="1">
      <c r="B20" s="35" t="s">
        <v>55</v>
      </c>
      <c r="C20" s="35" t="str">
        <f>input2!B20</f>
        <v>.../...</v>
      </c>
      <c r="D20" s="169">
        <f>input1!B20</f>
        <v>0</v>
      </c>
      <c r="E20" s="103">
        <f>input1!C20</f>
        <v>0</v>
      </c>
      <c r="F20" s="46">
        <f>input1!D20</f>
        <v>2</v>
      </c>
      <c r="G20" s="57" t="str">
        <f t="shared" si="0"/>
        <v>หญิง</v>
      </c>
      <c r="H20" s="48">
        <f>input3!AF20</f>
        <v>0</v>
      </c>
      <c r="I20" s="14" t="str">
        <f t="shared" si="1"/>
        <v>ปกติ</v>
      </c>
      <c r="J20" s="50">
        <f>input3!AI20</f>
        <v>0</v>
      </c>
      <c r="K20" s="14" t="str">
        <f t="shared" si="2"/>
        <v>ปกติ</v>
      </c>
      <c r="L20" s="48">
        <f>input3!AM20</f>
        <v>0</v>
      </c>
      <c r="M20" s="14" t="str">
        <f t="shared" si="3"/>
        <v>ปกติ</v>
      </c>
      <c r="N20" s="50">
        <f>input3!AQ20</f>
        <v>0</v>
      </c>
      <c r="O20" s="14" t="str">
        <f t="shared" si="4"/>
        <v>ปกติ</v>
      </c>
      <c r="P20" s="48">
        <f>input3!AS20</f>
        <v>0</v>
      </c>
      <c r="Q20" s="14" t="str">
        <f t="shared" si="5"/>
        <v>ไม่มีจุดแข็ง</v>
      </c>
      <c r="R20" s="49">
        <f t="shared" si="6"/>
        <v>0</v>
      </c>
      <c r="S20" s="58">
        <f t="shared" si="7"/>
        <v>0</v>
      </c>
      <c r="T20" s="14" t="str">
        <f t="shared" si="8"/>
        <v>ปกติ</v>
      </c>
    </row>
    <row r="21" spans="2:32" s="4" customFormat="1" ht="18.75" customHeight="1">
      <c r="B21" s="35" t="s">
        <v>10</v>
      </c>
      <c r="C21" s="35" t="str">
        <f>input2!B21</f>
        <v>.../...</v>
      </c>
      <c r="D21" s="168">
        <f>input1!B21</f>
        <v>0</v>
      </c>
      <c r="E21" s="104">
        <f>input1!C21</f>
        <v>0</v>
      </c>
      <c r="F21" s="46">
        <f>input1!D21</f>
        <v>2</v>
      </c>
      <c r="G21" s="51" t="str">
        <f t="shared" si="0"/>
        <v>หญิง</v>
      </c>
      <c r="H21" s="48">
        <f>input3!AF21</f>
        <v>0</v>
      </c>
      <c r="I21" s="14" t="str">
        <f t="shared" si="1"/>
        <v>ปกติ</v>
      </c>
      <c r="J21" s="50">
        <f>input3!AI21</f>
        <v>0</v>
      </c>
      <c r="K21" s="14" t="str">
        <f t="shared" si="2"/>
        <v>ปกติ</v>
      </c>
      <c r="L21" s="48">
        <f>input3!AM21</f>
        <v>0</v>
      </c>
      <c r="M21" s="14" t="str">
        <f t="shared" si="3"/>
        <v>ปกติ</v>
      </c>
      <c r="N21" s="50">
        <f>input3!AQ21</f>
        <v>0</v>
      </c>
      <c r="O21" s="14" t="str">
        <f t="shared" si="4"/>
        <v>ปกติ</v>
      </c>
      <c r="P21" s="48">
        <f>input3!AS21</f>
        <v>0</v>
      </c>
      <c r="Q21" s="14" t="str">
        <f t="shared" si="5"/>
        <v>ไม่มีจุดแข็ง</v>
      </c>
      <c r="R21" s="49">
        <f t="shared" si="6"/>
        <v>0</v>
      </c>
      <c r="S21" s="58">
        <f t="shared" si="7"/>
        <v>0</v>
      </c>
      <c r="T21" s="14" t="str">
        <f t="shared" si="8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.75" customHeight="1">
      <c r="B22" s="35" t="s">
        <v>11</v>
      </c>
      <c r="C22" s="35" t="str">
        <f>input2!B22</f>
        <v>.../...</v>
      </c>
      <c r="D22" s="169">
        <f>input1!B22</f>
        <v>0</v>
      </c>
      <c r="E22" s="103">
        <f>input1!C22</f>
        <v>0</v>
      </c>
      <c r="F22" s="46">
        <f>input1!D22</f>
        <v>2</v>
      </c>
      <c r="G22" s="57" t="str">
        <f t="shared" si="0"/>
        <v>หญิง</v>
      </c>
      <c r="H22" s="52">
        <f>input3!AF22</f>
        <v>0</v>
      </c>
      <c r="I22" s="14" t="str">
        <f t="shared" si="1"/>
        <v>ปกติ</v>
      </c>
      <c r="J22" s="50">
        <f>input3!AI22</f>
        <v>0</v>
      </c>
      <c r="K22" s="14" t="str">
        <f t="shared" si="2"/>
        <v>ปกติ</v>
      </c>
      <c r="L22" s="48">
        <f>input3!AM22</f>
        <v>0</v>
      </c>
      <c r="M22" s="14" t="str">
        <f t="shared" si="3"/>
        <v>ปกติ</v>
      </c>
      <c r="N22" s="50">
        <f>input3!AQ22</f>
        <v>0</v>
      </c>
      <c r="O22" s="14" t="str">
        <f t="shared" si="4"/>
        <v>ปกติ</v>
      </c>
      <c r="P22" s="48">
        <f>input3!AS22</f>
        <v>0</v>
      </c>
      <c r="Q22" s="14" t="str">
        <f t="shared" si="5"/>
        <v>ไม่มีจุดแข็ง</v>
      </c>
      <c r="R22" s="49">
        <f t="shared" si="6"/>
        <v>0</v>
      </c>
      <c r="S22" s="58">
        <f t="shared" si="7"/>
        <v>0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.75" customHeight="1">
      <c r="B23" s="35" t="s">
        <v>12</v>
      </c>
      <c r="C23" s="35" t="str">
        <f>input2!B23</f>
        <v>.../...</v>
      </c>
      <c r="D23" s="168">
        <f>input1!B23</f>
        <v>0</v>
      </c>
      <c r="E23" s="104">
        <f>input1!C23</f>
        <v>0</v>
      </c>
      <c r="F23" s="46">
        <f>input1!D23</f>
        <v>2</v>
      </c>
      <c r="G23" s="51" t="str">
        <f t="shared" si="0"/>
        <v>หญิง</v>
      </c>
      <c r="H23" s="48">
        <f>input3!AF23</f>
        <v>0</v>
      </c>
      <c r="I23" s="14" t="str">
        <f t="shared" si="1"/>
        <v>ปกติ</v>
      </c>
      <c r="J23" s="50">
        <f>input3!AI23</f>
        <v>0</v>
      </c>
      <c r="K23" s="14" t="str">
        <f t="shared" si="2"/>
        <v>ปกติ</v>
      </c>
      <c r="L23" s="48">
        <f>input3!AM23</f>
        <v>0</v>
      </c>
      <c r="M23" s="14" t="str">
        <f t="shared" si="3"/>
        <v>ปกติ</v>
      </c>
      <c r="N23" s="50">
        <f>input3!AQ23</f>
        <v>0</v>
      </c>
      <c r="O23" s="14" t="str">
        <f t="shared" si="4"/>
        <v>ปกติ</v>
      </c>
      <c r="P23" s="48">
        <f>input3!AS23</f>
        <v>0</v>
      </c>
      <c r="Q23" s="14" t="str">
        <f t="shared" si="5"/>
        <v>ไม่มีจุดแข็ง</v>
      </c>
      <c r="R23" s="49">
        <f t="shared" si="6"/>
        <v>0</v>
      </c>
      <c r="S23" s="58">
        <f t="shared" si="7"/>
        <v>0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.75" customHeight="1" thickBot="1">
      <c r="B24" s="36" t="s">
        <v>34</v>
      </c>
      <c r="C24" s="36" t="str">
        <f>input2!B24</f>
        <v>.../...</v>
      </c>
      <c r="D24" s="170">
        <f>input1!B24</f>
        <v>0</v>
      </c>
      <c r="E24" s="105">
        <f>input1!C24</f>
        <v>0</v>
      </c>
      <c r="F24" s="98">
        <f>input1!D24</f>
        <v>2</v>
      </c>
      <c r="G24" s="53" t="str">
        <f t="shared" si="0"/>
        <v>หญิง</v>
      </c>
      <c r="H24" s="54">
        <f>input3!AF24</f>
        <v>0</v>
      </c>
      <c r="I24" s="18" t="str">
        <f t="shared" si="1"/>
        <v>ปกติ</v>
      </c>
      <c r="J24" s="56">
        <f>input3!AI24</f>
        <v>0</v>
      </c>
      <c r="K24" s="18" t="str">
        <f t="shared" si="2"/>
        <v>ปกติ</v>
      </c>
      <c r="L24" s="54">
        <f>input3!AM24</f>
        <v>0</v>
      </c>
      <c r="M24" s="18" t="str">
        <f t="shared" si="3"/>
        <v>ปกติ</v>
      </c>
      <c r="N24" s="56">
        <f>input3!AQ24</f>
        <v>0</v>
      </c>
      <c r="O24" s="18" t="str">
        <f t="shared" si="4"/>
        <v>ปกติ</v>
      </c>
      <c r="P24" s="54">
        <f>input3!AS24</f>
        <v>0</v>
      </c>
      <c r="Q24" s="18" t="str">
        <f t="shared" si="5"/>
        <v>ไม่มีจุดแข็ง</v>
      </c>
      <c r="R24" s="55">
        <f t="shared" si="6"/>
        <v>0</v>
      </c>
      <c r="S24" s="59">
        <f t="shared" si="7"/>
        <v>0</v>
      </c>
      <c r="T24" s="18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.75" customHeight="1">
      <c r="B25" s="35" t="s">
        <v>35</v>
      </c>
      <c r="C25" s="35" t="str">
        <f>input2!B25</f>
        <v>.../...</v>
      </c>
      <c r="D25" s="169">
        <f>input1!B25</f>
        <v>0</v>
      </c>
      <c r="E25" s="103">
        <f>input1!C25</f>
        <v>0</v>
      </c>
      <c r="F25" s="46">
        <f>input1!D25</f>
        <v>2</v>
      </c>
      <c r="G25" s="57" t="str">
        <f t="shared" si="0"/>
        <v>หญิง</v>
      </c>
      <c r="H25" s="48">
        <f>input3!AF25</f>
        <v>0</v>
      </c>
      <c r="I25" s="14" t="str">
        <f t="shared" si="1"/>
        <v>ปกติ</v>
      </c>
      <c r="J25" s="50">
        <f>input3!AI25</f>
        <v>0</v>
      </c>
      <c r="K25" s="14" t="str">
        <f t="shared" si="2"/>
        <v>ปกติ</v>
      </c>
      <c r="L25" s="48">
        <f>input3!AM25</f>
        <v>0</v>
      </c>
      <c r="M25" s="14" t="str">
        <f t="shared" si="3"/>
        <v>ปกติ</v>
      </c>
      <c r="N25" s="50">
        <f>input3!AQ25</f>
        <v>0</v>
      </c>
      <c r="O25" s="14" t="str">
        <f t="shared" si="4"/>
        <v>ปกติ</v>
      </c>
      <c r="P25" s="48">
        <f>input3!AS25</f>
        <v>0</v>
      </c>
      <c r="Q25" s="14" t="str">
        <f t="shared" si="5"/>
        <v>ไม่มีจุดแข็ง</v>
      </c>
      <c r="R25" s="49">
        <f t="shared" si="6"/>
        <v>0</v>
      </c>
      <c r="S25" s="58">
        <f t="shared" si="7"/>
        <v>0</v>
      </c>
      <c r="T25" s="14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20" ht="20.25">
      <c r="B26" s="35" t="s">
        <v>81</v>
      </c>
      <c r="C26" s="35" t="str">
        <f>input2!B26</f>
        <v>.../...</v>
      </c>
      <c r="D26" s="169">
        <f>input1!B26</f>
        <v>0</v>
      </c>
      <c r="E26" s="103">
        <f>input1!C26</f>
        <v>0</v>
      </c>
      <c r="F26" s="46">
        <f>input1!D26</f>
        <v>2</v>
      </c>
      <c r="G26" s="57" t="str">
        <f>IF(F26=1,"ชาย",IF(F26=2,"หญิง","-"))</f>
        <v>หญิง</v>
      </c>
      <c r="H26" s="48">
        <f>input3!AF26</f>
        <v>0</v>
      </c>
      <c r="I26" s="14" t="str">
        <f>IF(H26&lt;6,"ปกติ",IF(H26&lt;7,"เสี่ยง","มีปัญหา"))</f>
        <v>ปกติ</v>
      </c>
      <c r="J26" s="50">
        <f>input3!AI26</f>
        <v>0</v>
      </c>
      <c r="K26" s="14" t="str">
        <f>IF(J26&lt;5,"ปกติ",IF(J26&lt;6,"เสี่ยง","มีปัญหา"))</f>
        <v>ปกติ</v>
      </c>
      <c r="L26" s="48">
        <f>input3!AM26</f>
        <v>0</v>
      </c>
      <c r="M26" s="14" t="str">
        <f>IF(L26&lt;6,"ปกติ",IF(L26&lt;8,"เสี่ยง","มีปัญหา"))</f>
        <v>ปกติ</v>
      </c>
      <c r="N26" s="50">
        <f>input3!AQ26</f>
        <v>0</v>
      </c>
      <c r="O26" s="14" t="str">
        <f>IF(N26&lt;4,"ปกติ",IF(N26&lt;5,"เสี่ยง","มีปัญหา"))</f>
        <v>ปกติ</v>
      </c>
      <c r="P26" s="48">
        <f>input3!AS26</f>
        <v>0</v>
      </c>
      <c r="Q26" s="14" t="str">
        <f>IF(P26&lt;5,"ไม่มีจุดแข็ง",IF(P26&lt;6,"เสี่ยง","มีจุดแข็ง"))</f>
        <v>ไม่มีจุดแข็ง</v>
      </c>
      <c r="R26" s="49">
        <f>H26+J26+L26+N26</f>
        <v>0</v>
      </c>
      <c r="S26" s="58">
        <f>SUM(H26,J26,L26,N26)</f>
        <v>0</v>
      </c>
      <c r="T26" s="14" t="str">
        <f>IF(S26&lt;17,"ปกติ",IF(S26&lt;20,"เสี่ยง","มีปัญหา"))</f>
        <v>ปกติ</v>
      </c>
    </row>
    <row r="27" spans="2:20" ht="20.25">
      <c r="B27" s="35" t="s">
        <v>82</v>
      </c>
      <c r="C27" s="35" t="str">
        <f>input2!B27</f>
        <v>.../...</v>
      </c>
      <c r="D27" s="169">
        <f>input1!B27</f>
        <v>0</v>
      </c>
      <c r="E27" s="103">
        <f>input1!C27</f>
        <v>0</v>
      </c>
      <c r="F27" s="46">
        <f>input1!D27</f>
        <v>2</v>
      </c>
      <c r="G27" s="57" t="str">
        <f>IF(F27=1,"ชาย",IF(F27=2,"หญิง","-"))</f>
        <v>หญิง</v>
      </c>
      <c r="H27" s="48">
        <f>input3!AF27</f>
        <v>0</v>
      </c>
      <c r="I27" s="14" t="str">
        <f>IF(H27&lt;6,"ปกติ",IF(H27&lt;7,"เสี่ยง","มีปัญหา"))</f>
        <v>ปกติ</v>
      </c>
      <c r="J27" s="50">
        <f>input3!AI27</f>
        <v>0</v>
      </c>
      <c r="K27" s="14" t="str">
        <f>IF(J27&lt;5,"ปกติ",IF(J27&lt;6,"เสี่ยง","มีปัญหา"))</f>
        <v>ปกติ</v>
      </c>
      <c r="L27" s="48">
        <f>input3!AM27</f>
        <v>0</v>
      </c>
      <c r="M27" s="14" t="str">
        <f>IF(L27&lt;6,"ปกติ",IF(L27&lt;8,"เสี่ยง","มีปัญหา"))</f>
        <v>ปกติ</v>
      </c>
      <c r="N27" s="50">
        <f>input3!AQ27</f>
        <v>0</v>
      </c>
      <c r="O27" s="14" t="str">
        <f>IF(N27&lt;4,"ปกติ",IF(N27&lt;5,"เสี่ยง","มีปัญหา"))</f>
        <v>ปกติ</v>
      </c>
      <c r="P27" s="48">
        <f>input3!AS27</f>
        <v>0</v>
      </c>
      <c r="Q27" s="14" t="str">
        <f>IF(P27&lt;5,"ไม่มีจุดแข็ง",IF(P27&lt;6,"เสี่ยง","มีจุดแข็ง"))</f>
        <v>ไม่มีจุดแข็ง</v>
      </c>
      <c r="R27" s="49">
        <f>H27+J27+L27+N27</f>
        <v>0</v>
      </c>
      <c r="S27" s="58">
        <f>SUM(H27,J27,L27,N27)</f>
        <v>0</v>
      </c>
      <c r="T27" s="14" t="str">
        <f>IF(S27&lt;17,"ปกติ",IF(S27&lt;20,"เสี่ยง","มีปัญหา"))</f>
        <v>ปกติ</v>
      </c>
    </row>
    <row r="28" spans="2:20" ht="20.25">
      <c r="B28" s="35" t="s">
        <v>88</v>
      </c>
      <c r="C28" s="35" t="str">
        <f>input2!B28</f>
        <v>.../...</v>
      </c>
      <c r="D28" s="169">
        <f>input1!B28</f>
        <v>0</v>
      </c>
      <c r="E28" s="103">
        <f>input1!C28</f>
        <v>0</v>
      </c>
      <c r="F28" s="46">
        <f>input1!D28</f>
        <v>2</v>
      </c>
      <c r="G28" s="57" t="str">
        <f aca="true" t="shared" si="9" ref="G28:G54">IF(F28=1,"ชาย",IF(F28=2,"หญิง","-"))</f>
        <v>หญิง</v>
      </c>
      <c r="H28" s="48">
        <f>input3!AF28</f>
        <v>0</v>
      </c>
      <c r="I28" s="14" t="str">
        <f aca="true" t="shared" si="10" ref="I28:I54">IF(H28&lt;6,"ปกติ",IF(H28&lt;7,"เสี่ยง","มีปัญหา"))</f>
        <v>ปกติ</v>
      </c>
      <c r="J28" s="50">
        <f>input3!AI28</f>
        <v>0</v>
      </c>
      <c r="K28" s="14" t="str">
        <f aca="true" t="shared" si="11" ref="K28:K54">IF(J28&lt;5,"ปกติ",IF(J28&lt;6,"เสี่ยง","มีปัญหา"))</f>
        <v>ปกติ</v>
      </c>
      <c r="L28" s="48">
        <f>input3!AM28</f>
        <v>0</v>
      </c>
      <c r="M28" s="14" t="str">
        <f aca="true" t="shared" si="12" ref="M28:M54">IF(L28&lt;6,"ปกติ",IF(L28&lt;8,"เสี่ยง","มีปัญหา"))</f>
        <v>ปกติ</v>
      </c>
      <c r="N28" s="50">
        <f>input3!AQ28</f>
        <v>0</v>
      </c>
      <c r="O28" s="14" t="str">
        <f aca="true" t="shared" si="13" ref="O28:O54">IF(N28&lt;4,"ปกติ",IF(N28&lt;5,"เสี่ยง","มีปัญหา"))</f>
        <v>ปกติ</v>
      </c>
      <c r="P28" s="48">
        <f>input3!AS28</f>
        <v>0</v>
      </c>
      <c r="Q28" s="14" t="str">
        <f aca="true" t="shared" si="14" ref="Q28:Q54">IF(P28&lt;5,"ไม่มีจุดแข็ง",IF(P28&lt;6,"เสี่ยง","มีจุดแข็ง"))</f>
        <v>ไม่มีจุดแข็ง</v>
      </c>
      <c r="R28" s="49">
        <f aca="true" t="shared" si="15" ref="R28:R54">H28+J28+L28+N28</f>
        <v>0</v>
      </c>
      <c r="S28" s="58">
        <f aca="true" t="shared" si="16" ref="S28:S54">SUM(H28,J28,L28,N28)</f>
        <v>0</v>
      </c>
      <c r="T28" s="14" t="str">
        <f aca="true" t="shared" si="17" ref="T28:T54">IF(S28&lt;17,"ปกติ",IF(S28&lt;20,"เสี่ยง","มีปัญหา"))</f>
        <v>ปกติ</v>
      </c>
    </row>
    <row r="29" spans="2:20" ht="21" thickBot="1">
      <c r="B29" s="36" t="s">
        <v>89</v>
      </c>
      <c r="C29" s="36" t="str">
        <f>input2!B29</f>
        <v>.../...</v>
      </c>
      <c r="D29" s="170">
        <f>input1!B29</f>
        <v>0</v>
      </c>
      <c r="E29" s="105">
        <f>input1!C29</f>
        <v>0</v>
      </c>
      <c r="F29" s="98">
        <f>input1!D29</f>
        <v>2</v>
      </c>
      <c r="G29" s="53" t="str">
        <f t="shared" si="9"/>
        <v>หญิง</v>
      </c>
      <c r="H29" s="54">
        <f>input3!AF29</f>
        <v>0</v>
      </c>
      <c r="I29" s="18" t="str">
        <f t="shared" si="10"/>
        <v>ปกติ</v>
      </c>
      <c r="J29" s="56">
        <f>input3!AI29</f>
        <v>0</v>
      </c>
      <c r="K29" s="18" t="str">
        <f t="shared" si="11"/>
        <v>ปกติ</v>
      </c>
      <c r="L29" s="54">
        <f>input3!AM29</f>
        <v>0</v>
      </c>
      <c r="M29" s="18" t="str">
        <f t="shared" si="12"/>
        <v>ปกติ</v>
      </c>
      <c r="N29" s="56">
        <f>input3!AQ29</f>
        <v>0</v>
      </c>
      <c r="O29" s="18" t="str">
        <f t="shared" si="13"/>
        <v>ปกติ</v>
      </c>
      <c r="P29" s="54">
        <f>input3!AS29</f>
        <v>0</v>
      </c>
      <c r="Q29" s="18" t="str">
        <f t="shared" si="14"/>
        <v>ไม่มีจุดแข็ง</v>
      </c>
      <c r="R29" s="55">
        <f t="shared" si="15"/>
        <v>0</v>
      </c>
      <c r="S29" s="59">
        <f t="shared" si="16"/>
        <v>0</v>
      </c>
      <c r="T29" s="18" t="str">
        <f t="shared" si="17"/>
        <v>ปกติ</v>
      </c>
    </row>
    <row r="30" spans="2:20" ht="20.25">
      <c r="B30" s="35" t="s">
        <v>90</v>
      </c>
      <c r="C30" s="35" t="str">
        <f>input2!B30</f>
        <v>.../...</v>
      </c>
      <c r="D30" s="169">
        <f>input1!B30</f>
        <v>0</v>
      </c>
      <c r="E30" s="103">
        <f>input1!C30</f>
        <v>0</v>
      </c>
      <c r="F30" s="46">
        <f>input1!D30</f>
        <v>2</v>
      </c>
      <c r="G30" s="57" t="str">
        <f t="shared" si="9"/>
        <v>หญิง</v>
      </c>
      <c r="H30" s="48">
        <f>input3!AF30</f>
        <v>0</v>
      </c>
      <c r="I30" s="14" t="str">
        <f t="shared" si="10"/>
        <v>ปกติ</v>
      </c>
      <c r="J30" s="50">
        <f>input3!AI30</f>
        <v>0</v>
      </c>
      <c r="K30" s="14" t="str">
        <f t="shared" si="11"/>
        <v>ปกติ</v>
      </c>
      <c r="L30" s="48">
        <f>input3!AM30</f>
        <v>0</v>
      </c>
      <c r="M30" s="14" t="str">
        <f t="shared" si="12"/>
        <v>ปกติ</v>
      </c>
      <c r="N30" s="50">
        <f>input3!AQ30</f>
        <v>0</v>
      </c>
      <c r="O30" s="14" t="str">
        <f t="shared" si="13"/>
        <v>ปกติ</v>
      </c>
      <c r="P30" s="48">
        <f>input3!AS30</f>
        <v>0</v>
      </c>
      <c r="Q30" s="14" t="str">
        <f t="shared" si="14"/>
        <v>ไม่มีจุดแข็ง</v>
      </c>
      <c r="R30" s="49">
        <f t="shared" si="15"/>
        <v>0</v>
      </c>
      <c r="S30" s="58">
        <f t="shared" si="16"/>
        <v>0</v>
      </c>
      <c r="T30" s="14" t="str">
        <f t="shared" si="17"/>
        <v>ปกติ</v>
      </c>
    </row>
    <row r="31" spans="2:20" ht="20.25">
      <c r="B31" s="35" t="s">
        <v>91</v>
      </c>
      <c r="C31" s="35" t="str">
        <f>input2!B31</f>
        <v>.../...</v>
      </c>
      <c r="D31" s="169">
        <f>input1!B31</f>
        <v>0</v>
      </c>
      <c r="E31" s="103">
        <f>input1!C31</f>
        <v>0</v>
      </c>
      <c r="F31" s="46">
        <f>input1!D31</f>
        <v>2</v>
      </c>
      <c r="G31" s="57" t="str">
        <f t="shared" si="9"/>
        <v>หญิง</v>
      </c>
      <c r="H31" s="48">
        <f>input3!AF31</f>
        <v>0</v>
      </c>
      <c r="I31" s="14" t="str">
        <f t="shared" si="10"/>
        <v>ปกติ</v>
      </c>
      <c r="J31" s="50">
        <f>input3!AI31</f>
        <v>0</v>
      </c>
      <c r="K31" s="14" t="str">
        <f t="shared" si="11"/>
        <v>ปกติ</v>
      </c>
      <c r="L31" s="48">
        <f>input3!AM31</f>
        <v>0</v>
      </c>
      <c r="M31" s="14" t="str">
        <f t="shared" si="12"/>
        <v>ปกติ</v>
      </c>
      <c r="N31" s="50">
        <f>input3!AQ31</f>
        <v>0</v>
      </c>
      <c r="O31" s="14" t="str">
        <f t="shared" si="13"/>
        <v>ปกติ</v>
      </c>
      <c r="P31" s="48">
        <f>input3!AS31</f>
        <v>0</v>
      </c>
      <c r="Q31" s="14" t="str">
        <f t="shared" si="14"/>
        <v>ไม่มีจุดแข็ง</v>
      </c>
      <c r="R31" s="49">
        <f t="shared" si="15"/>
        <v>0</v>
      </c>
      <c r="S31" s="58">
        <f t="shared" si="16"/>
        <v>0</v>
      </c>
      <c r="T31" s="14" t="str">
        <f t="shared" si="17"/>
        <v>ปกติ</v>
      </c>
    </row>
    <row r="32" spans="2:20" ht="20.25">
      <c r="B32" s="35" t="s">
        <v>92</v>
      </c>
      <c r="C32" s="35" t="str">
        <f>input2!B32</f>
        <v>.../...</v>
      </c>
      <c r="D32" s="169">
        <f>input1!B32</f>
        <v>0</v>
      </c>
      <c r="E32" s="103">
        <f>input1!C32</f>
        <v>0</v>
      </c>
      <c r="F32" s="46">
        <f>input1!D32</f>
        <v>2</v>
      </c>
      <c r="G32" s="57" t="str">
        <f t="shared" si="9"/>
        <v>หญิง</v>
      </c>
      <c r="H32" s="48">
        <f>input3!AF32</f>
        <v>0</v>
      </c>
      <c r="I32" s="14" t="str">
        <f t="shared" si="10"/>
        <v>ปกติ</v>
      </c>
      <c r="J32" s="50">
        <f>input3!AI32</f>
        <v>0</v>
      </c>
      <c r="K32" s="14" t="str">
        <f t="shared" si="11"/>
        <v>ปกติ</v>
      </c>
      <c r="L32" s="48">
        <f>input3!AM32</f>
        <v>0</v>
      </c>
      <c r="M32" s="14" t="str">
        <f t="shared" si="12"/>
        <v>ปกติ</v>
      </c>
      <c r="N32" s="50">
        <f>input3!AQ32</f>
        <v>0</v>
      </c>
      <c r="O32" s="14" t="str">
        <f t="shared" si="13"/>
        <v>ปกติ</v>
      </c>
      <c r="P32" s="48">
        <f>input3!AS32</f>
        <v>0</v>
      </c>
      <c r="Q32" s="14" t="str">
        <f t="shared" si="14"/>
        <v>ไม่มีจุดแข็ง</v>
      </c>
      <c r="R32" s="49">
        <f t="shared" si="15"/>
        <v>0</v>
      </c>
      <c r="S32" s="58">
        <f t="shared" si="16"/>
        <v>0</v>
      </c>
      <c r="T32" s="14" t="str">
        <f t="shared" si="17"/>
        <v>ปกติ</v>
      </c>
    </row>
    <row r="33" spans="2:20" ht="20.25">
      <c r="B33" s="35" t="s">
        <v>93</v>
      </c>
      <c r="C33" s="35" t="str">
        <f>input2!B33</f>
        <v>.../...</v>
      </c>
      <c r="D33" s="169">
        <f>input1!B33</f>
        <v>0</v>
      </c>
      <c r="E33" s="103">
        <f>input1!C33</f>
        <v>0</v>
      </c>
      <c r="F33" s="46">
        <f>input1!D33</f>
        <v>2</v>
      </c>
      <c r="G33" s="57" t="str">
        <f t="shared" si="9"/>
        <v>หญิง</v>
      </c>
      <c r="H33" s="48">
        <f>input3!AF33</f>
        <v>0</v>
      </c>
      <c r="I33" s="14" t="str">
        <f t="shared" si="10"/>
        <v>ปกติ</v>
      </c>
      <c r="J33" s="50">
        <f>input3!AI33</f>
        <v>0</v>
      </c>
      <c r="K33" s="14" t="str">
        <f t="shared" si="11"/>
        <v>ปกติ</v>
      </c>
      <c r="L33" s="48">
        <f>input3!AM33</f>
        <v>0</v>
      </c>
      <c r="M33" s="14" t="str">
        <f t="shared" si="12"/>
        <v>ปกติ</v>
      </c>
      <c r="N33" s="50">
        <f>input3!AQ33</f>
        <v>0</v>
      </c>
      <c r="O33" s="14" t="str">
        <f t="shared" si="13"/>
        <v>ปกติ</v>
      </c>
      <c r="P33" s="48">
        <f>input3!AS33</f>
        <v>0</v>
      </c>
      <c r="Q33" s="14" t="str">
        <f t="shared" si="14"/>
        <v>ไม่มีจุดแข็ง</v>
      </c>
      <c r="R33" s="49">
        <f t="shared" si="15"/>
        <v>0</v>
      </c>
      <c r="S33" s="58">
        <f t="shared" si="16"/>
        <v>0</v>
      </c>
      <c r="T33" s="14" t="str">
        <f t="shared" si="17"/>
        <v>ปกติ</v>
      </c>
    </row>
    <row r="34" spans="2:20" ht="21" thickBot="1">
      <c r="B34" s="36" t="s">
        <v>94</v>
      </c>
      <c r="C34" s="36" t="str">
        <f>input2!B34</f>
        <v>.../...</v>
      </c>
      <c r="D34" s="170">
        <f>input1!B34</f>
        <v>0</v>
      </c>
      <c r="E34" s="105">
        <f>input1!C34</f>
        <v>0</v>
      </c>
      <c r="F34" s="98">
        <f>input1!D34</f>
        <v>2</v>
      </c>
      <c r="G34" s="53" t="str">
        <f t="shared" si="9"/>
        <v>หญิง</v>
      </c>
      <c r="H34" s="54">
        <f>input3!AF34</f>
        <v>0</v>
      </c>
      <c r="I34" s="18" t="str">
        <f t="shared" si="10"/>
        <v>ปกติ</v>
      </c>
      <c r="J34" s="56">
        <f>input3!AI34</f>
        <v>0</v>
      </c>
      <c r="K34" s="18" t="str">
        <f t="shared" si="11"/>
        <v>ปกติ</v>
      </c>
      <c r="L34" s="54">
        <f>input3!AM34</f>
        <v>0</v>
      </c>
      <c r="M34" s="18" t="str">
        <f t="shared" si="12"/>
        <v>ปกติ</v>
      </c>
      <c r="N34" s="56">
        <f>input3!AQ34</f>
        <v>0</v>
      </c>
      <c r="O34" s="18" t="str">
        <f t="shared" si="13"/>
        <v>ปกติ</v>
      </c>
      <c r="P34" s="54">
        <f>input3!AS34</f>
        <v>0</v>
      </c>
      <c r="Q34" s="18" t="str">
        <f t="shared" si="14"/>
        <v>ไม่มีจุดแข็ง</v>
      </c>
      <c r="R34" s="55">
        <f t="shared" si="15"/>
        <v>0</v>
      </c>
      <c r="S34" s="59">
        <f t="shared" si="16"/>
        <v>0</v>
      </c>
      <c r="T34" s="18" t="str">
        <f t="shared" si="17"/>
        <v>ปกติ</v>
      </c>
    </row>
    <row r="35" spans="2:20" ht="20.25">
      <c r="B35" s="35" t="s">
        <v>95</v>
      </c>
      <c r="C35" s="35" t="str">
        <f>input2!B35</f>
        <v>.../...</v>
      </c>
      <c r="D35" s="169">
        <f>input1!B35</f>
        <v>0</v>
      </c>
      <c r="E35" s="103">
        <f>input1!C35</f>
        <v>0</v>
      </c>
      <c r="F35" s="46">
        <f>input1!D35</f>
        <v>2</v>
      </c>
      <c r="G35" s="57" t="str">
        <f t="shared" si="9"/>
        <v>หญิง</v>
      </c>
      <c r="H35" s="48">
        <f>input3!AF35</f>
        <v>0</v>
      </c>
      <c r="I35" s="14" t="str">
        <f t="shared" si="10"/>
        <v>ปกติ</v>
      </c>
      <c r="J35" s="50">
        <f>input3!AI35</f>
        <v>0</v>
      </c>
      <c r="K35" s="14" t="str">
        <f t="shared" si="11"/>
        <v>ปกติ</v>
      </c>
      <c r="L35" s="48">
        <f>input3!AM35</f>
        <v>0</v>
      </c>
      <c r="M35" s="14" t="str">
        <f t="shared" si="12"/>
        <v>ปกติ</v>
      </c>
      <c r="N35" s="50">
        <f>input3!AQ35</f>
        <v>0</v>
      </c>
      <c r="O35" s="14" t="str">
        <f t="shared" si="13"/>
        <v>ปกติ</v>
      </c>
      <c r="P35" s="48">
        <f>input3!AS35</f>
        <v>0</v>
      </c>
      <c r="Q35" s="14" t="str">
        <f t="shared" si="14"/>
        <v>ไม่มีจุดแข็ง</v>
      </c>
      <c r="R35" s="49">
        <f t="shared" si="15"/>
        <v>0</v>
      </c>
      <c r="S35" s="58">
        <f t="shared" si="16"/>
        <v>0</v>
      </c>
      <c r="T35" s="14" t="str">
        <f t="shared" si="17"/>
        <v>ปกติ</v>
      </c>
    </row>
    <row r="36" spans="2:20" ht="20.25">
      <c r="B36" s="35" t="s">
        <v>96</v>
      </c>
      <c r="C36" s="35" t="str">
        <f>input2!B36</f>
        <v>.../...</v>
      </c>
      <c r="D36" s="169">
        <f>input1!B36</f>
        <v>0</v>
      </c>
      <c r="E36" s="103">
        <f>input1!C36</f>
        <v>0</v>
      </c>
      <c r="F36" s="46">
        <f>input1!D36</f>
        <v>2</v>
      </c>
      <c r="G36" s="57" t="str">
        <f t="shared" si="9"/>
        <v>หญิง</v>
      </c>
      <c r="H36" s="48">
        <f>input3!AF36</f>
        <v>0</v>
      </c>
      <c r="I36" s="14" t="str">
        <f t="shared" si="10"/>
        <v>ปกติ</v>
      </c>
      <c r="J36" s="50">
        <f>input3!AI36</f>
        <v>0</v>
      </c>
      <c r="K36" s="14" t="str">
        <f t="shared" si="11"/>
        <v>ปกติ</v>
      </c>
      <c r="L36" s="48">
        <f>input3!AM36</f>
        <v>0</v>
      </c>
      <c r="M36" s="14" t="str">
        <f t="shared" si="12"/>
        <v>ปกติ</v>
      </c>
      <c r="N36" s="50">
        <f>input3!AQ36</f>
        <v>0</v>
      </c>
      <c r="O36" s="14" t="str">
        <f t="shared" si="13"/>
        <v>ปกติ</v>
      </c>
      <c r="P36" s="48">
        <f>input3!AS36</f>
        <v>0</v>
      </c>
      <c r="Q36" s="14" t="str">
        <f t="shared" si="14"/>
        <v>ไม่มีจุดแข็ง</v>
      </c>
      <c r="R36" s="49">
        <f t="shared" si="15"/>
        <v>0</v>
      </c>
      <c r="S36" s="58">
        <f t="shared" si="16"/>
        <v>0</v>
      </c>
      <c r="T36" s="14" t="str">
        <f t="shared" si="17"/>
        <v>ปกติ</v>
      </c>
    </row>
    <row r="37" spans="2:20" ht="20.25">
      <c r="B37" s="35" t="s">
        <v>97</v>
      </c>
      <c r="C37" s="35" t="str">
        <f>input2!B37</f>
        <v>.../...</v>
      </c>
      <c r="D37" s="169">
        <f>input1!B37</f>
        <v>0</v>
      </c>
      <c r="E37" s="103">
        <f>input1!C37</f>
        <v>0</v>
      </c>
      <c r="F37" s="46">
        <f>input1!D37</f>
        <v>2</v>
      </c>
      <c r="G37" s="57" t="str">
        <f t="shared" si="9"/>
        <v>หญิง</v>
      </c>
      <c r="H37" s="48">
        <f>input3!AF37</f>
        <v>0</v>
      </c>
      <c r="I37" s="14" t="str">
        <f t="shared" si="10"/>
        <v>ปกติ</v>
      </c>
      <c r="J37" s="50">
        <f>input3!AI37</f>
        <v>0</v>
      </c>
      <c r="K37" s="14" t="str">
        <f t="shared" si="11"/>
        <v>ปกติ</v>
      </c>
      <c r="L37" s="48">
        <f>input3!AM37</f>
        <v>0</v>
      </c>
      <c r="M37" s="14" t="str">
        <f t="shared" si="12"/>
        <v>ปกติ</v>
      </c>
      <c r="N37" s="50">
        <f>input3!AQ37</f>
        <v>0</v>
      </c>
      <c r="O37" s="14" t="str">
        <f t="shared" si="13"/>
        <v>ปกติ</v>
      </c>
      <c r="P37" s="48">
        <f>input3!AS37</f>
        <v>0</v>
      </c>
      <c r="Q37" s="14" t="str">
        <f t="shared" si="14"/>
        <v>ไม่มีจุดแข็ง</v>
      </c>
      <c r="R37" s="49">
        <f t="shared" si="15"/>
        <v>0</v>
      </c>
      <c r="S37" s="58">
        <f t="shared" si="16"/>
        <v>0</v>
      </c>
      <c r="T37" s="14" t="str">
        <f t="shared" si="17"/>
        <v>ปกติ</v>
      </c>
    </row>
    <row r="38" spans="2:20" ht="20.25">
      <c r="B38" s="35" t="s">
        <v>98</v>
      </c>
      <c r="C38" s="35" t="str">
        <f>input2!B38</f>
        <v>.../...</v>
      </c>
      <c r="D38" s="169">
        <f>input1!B38</f>
        <v>0</v>
      </c>
      <c r="E38" s="103">
        <f>input1!C38</f>
        <v>0</v>
      </c>
      <c r="F38" s="46">
        <f>input1!D38</f>
        <v>2</v>
      </c>
      <c r="G38" s="57" t="str">
        <f t="shared" si="9"/>
        <v>หญิง</v>
      </c>
      <c r="H38" s="48">
        <f>input3!AF38</f>
        <v>0</v>
      </c>
      <c r="I38" s="14" t="str">
        <f t="shared" si="10"/>
        <v>ปกติ</v>
      </c>
      <c r="J38" s="50">
        <f>input3!AI38</f>
        <v>0</v>
      </c>
      <c r="K38" s="14" t="str">
        <f t="shared" si="11"/>
        <v>ปกติ</v>
      </c>
      <c r="L38" s="48">
        <f>input3!AM38</f>
        <v>0</v>
      </c>
      <c r="M38" s="14" t="str">
        <f t="shared" si="12"/>
        <v>ปกติ</v>
      </c>
      <c r="N38" s="50">
        <f>input3!AQ38</f>
        <v>0</v>
      </c>
      <c r="O38" s="14" t="str">
        <f t="shared" si="13"/>
        <v>ปกติ</v>
      </c>
      <c r="P38" s="48">
        <f>input3!AS38</f>
        <v>0</v>
      </c>
      <c r="Q38" s="14" t="str">
        <f t="shared" si="14"/>
        <v>ไม่มีจุดแข็ง</v>
      </c>
      <c r="R38" s="49">
        <f t="shared" si="15"/>
        <v>0</v>
      </c>
      <c r="S38" s="58">
        <f t="shared" si="16"/>
        <v>0</v>
      </c>
      <c r="T38" s="14" t="str">
        <f t="shared" si="17"/>
        <v>ปกติ</v>
      </c>
    </row>
    <row r="39" spans="2:20" ht="21" thickBot="1">
      <c r="B39" s="36" t="s">
        <v>99</v>
      </c>
      <c r="C39" s="36" t="str">
        <f>input2!B39</f>
        <v>.../...</v>
      </c>
      <c r="D39" s="170">
        <f>input1!B39</f>
        <v>0</v>
      </c>
      <c r="E39" s="105">
        <f>input1!C39</f>
        <v>0</v>
      </c>
      <c r="F39" s="98">
        <f>input1!D39</f>
        <v>2</v>
      </c>
      <c r="G39" s="53" t="str">
        <f t="shared" si="9"/>
        <v>หญิง</v>
      </c>
      <c r="H39" s="54">
        <f>input3!AF39</f>
        <v>0</v>
      </c>
      <c r="I39" s="18" t="str">
        <f t="shared" si="10"/>
        <v>ปกติ</v>
      </c>
      <c r="J39" s="56">
        <f>input3!AI39</f>
        <v>0</v>
      </c>
      <c r="K39" s="18" t="str">
        <f t="shared" si="11"/>
        <v>ปกติ</v>
      </c>
      <c r="L39" s="54">
        <f>input3!AM39</f>
        <v>0</v>
      </c>
      <c r="M39" s="18" t="str">
        <f t="shared" si="12"/>
        <v>ปกติ</v>
      </c>
      <c r="N39" s="56">
        <f>input3!AQ39</f>
        <v>0</v>
      </c>
      <c r="O39" s="18" t="str">
        <f t="shared" si="13"/>
        <v>ปกติ</v>
      </c>
      <c r="P39" s="54">
        <f>input3!AS39</f>
        <v>0</v>
      </c>
      <c r="Q39" s="18" t="str">
        <f t="shared" si="14"/>
        <v>ไม่มีจุดแข็ง</v>
      </c>
      <c r="R39" s="55">
        <f t="shared" si="15"/>
        <v>0</v>
      </c>
      <c r="S39" s="59">
        <f t="shared" si="16"/>
        <v>0</v>
      </c>
      <c r="T39" s="18" t="str">
        <f t="shared" si="17"/>
        <v>ปกติ</v>
      </c>
    </row>
    <row r="40" spans="2:20" ht="20.25">
      <c r="B40" s="35" t="s">
        <v>100</v>
      </c>
      <c r="C40" s="35" t="str">
        <f>input2!B40</f>
        <v>.../...</v>
      </c>
      <c r="D40" s="169">
        <f>input1!B40</f>
        <v>0</v>
      </c>
      <c r="E40" s="103">
        <f>input1!C40</f>
        <v>0</v>
      </c>
      <c r="F40" s="46">
        <f>input1!D40</f>
        <v>2</v>
      </c>
      <c r="G40" s="57" t="str">
        <f t="shared" si="9"/>
        <v>หญิง</v>
      </c>
      <c r="H40" s="48">
        <f>input3!AF40</f>
        <v>0</v>
      </c>
      <c r="I40" s="14" t="str">
        <f t="shared" si="10"/>
        <v>ปกติ</v>
      </c>
      <c r="J40" s="50">
        <f>input3!AI40</f>
        <v>0</v>
      </c>
      <c r="K40" s="14" t="str">
        <f t="shared" si="11"/>
        <v>ปกติ</v>
      </c>
      <c r="L40" s="48">
        <f>input3!AM40</f>
        <v>0</v>
      </c>
      <c r="M40" s="14" t="str">
        <f t="shared" si="12"/>
        <v>ปกติ</v>
      </c>
      <c r="N40" s="50">
        <f>input3!AQ40</f>
        <v>0</v>
      </c>
      <c r="O40" s="14" t="str">
        <f t="shared" si="13"/>
        <v>ปกติ</v>
      </c>
      <c r="P40" s="48">
        <f>input3!AS40</f>
        <v>0</v>
      </c>
      <c r="Q40" s="14" t="str">
        <f t="shared" si="14"/>
        <v>ไม่มีจุดแข็ง</v>
      </c>
      <c r="R40" s="49">
        <f t="shared" si="15"/>
        <v>0</v>
      </c>
      <c r="S40" s="58">
        <f t="shared" si="16"/>
        <v>0</v>
      </c>
      <c r="T40" s="14" t="str">
        <f t="shared" si="17"/>
        <v>ปกติ</v>
      </c>
    </row>
    <row r="41" spans="2:20" ht="20.25">
      <c r="B41" s="35" t="s">
        <v>101</v>
      </c>
      <c r="C41" s="35" t="str">
        <f>input2!B41</f>
        <v>.../...</v>
      </c>
      <c r="D41" s="169">
        <f>input1!B41</f>
        <v>0</v>
      </c>
      <c r="E41" s="103">
        <f>input1!C41</f>
        <v>0</v>
      </c>
      <c r="F41" s="46">
        <f>input1!D41</f>
        <v>2</v>
      </c>
      <c r="G41" s="57" t="str">
        <f t="shared" si="9"/>
        <v>หญิง</v>
      </c>
      <c r="H41" s="48">
        <f>input3!AF41</f>
        <v>0</v>
      </c>
      <c r="I41" s="14" t="str">
        <f t="shared" si="10"/>
        <v>ปกติ</v>
      </c>
      <c r="J41" s="50">
        <f>input3!AI41</f>
        <v>0</v>
      </c>
      <c r="K41" s="14" t="str">
        <f t="shared" si="11"/>
        <v>ปกติ</v>
      </c>
      <c r="L41" s="48">
        <f>input3!AM41</f>
        <v>0</v>
      </c>
      <c r="M41" s="14" t="str">
        <f t="shared" si="12"/>
        <v>ปกติ</v>
      </c>
      <c r="N41" s="50">
        <f>input3!AQ41</f>
        <v>0</v>
      </c>
      <c r="O41" s="14" t="str">
        <f t="shared" si="13"/>
        <v>ปกติ</v>
      </c>
      <c r="P41" s="48">
        <f>input3!AS41</f>
        <v>0</v>
      </c>
      <c r="Q41" s="14" t="str">
        <f t="shared" si="14"/>
        <v>ไม่มีจุดแข็ง</v>
      </c>
      <c r="R41" s="49">
        <f t="shared" si="15"/>
        <v>0</v>
      </c>
      <c r="S41" s="58">
        <f t="shared" si="16"/>
        <v>0</v>
      </c>
      <c r="T41" s="14" t="str">
        <f t="shared" si="17"/>
        <v>ปกติ</v>
      </c>
    </row>
    <row r="42" spans="2:20" ht="20.25">
      <c r="B42" s="35" t="s">
        <v>102</v>
      </c>
      <c r="C42" s="35" t="str">
        <f>input2!B42</f>
        <v>.../...</v>
      </c>
      <c r="D42" s="169">
        <f>input1!B42</f>
        <v>0</v>
      </c>
      <c r="E42" s="103">
        <f>input1!C42</f>
        <v>0</v>
      </c>
      <c r="F42" s="46">
        <f>input1!D42</f>
        <v>2</v>
      </c>
      <c r="G42" s="57" t="str">
        <f t="shared" si="9"/>
        <v>หญิง</v>
      </c>
      <c r="H42" s="48">
        <f>input3!AF42</f>
        <v>0</v>
      </c>
      <c r="I42" s="14" t="str">
        <f t="shared" si="10"/>
        <v>ปกติ</v>
      </c>
      <c r="J42" s="50">
        <f>input3!AI42</f>
        <v>0</v>
      </c>
      <c r="K42" s="14" t="str">
        <f t="shared" si="11"/>
        <v>ปกติ</v>
      </c>
      <c r="L42" s="48">
        <f>input3!AM42</f>
        <v>0</v>
      </c>
      <c r="M42" s="14" t="str">
        <f t="shared" si="12"/>
        <v>ปกติ</v>
      </c>
      <c r="N42" s="50">
        <f>input3!AQ42</f>
        <v>0</v>
      </c>
      <c r="O42" s="14" t="str">
        <f t="shared" si="13"/>
        <v>ปกติ</v>
      </c>
      <c r="P42" s="48">
        <f>input3!AS42</f>
        <v>0</v>
      </c>
      <c r="Q42" s="14" t="str">
        <f t="shared" si="14"/>
        <v>ไม่มีจุดแข็ง</v>
      </c>
      <c r="R42" s="49">
        <f t="shared" si="15"/>
        <v>0</v>
      </c>
      <c r="S42" s="58">
        <f t="shared" si="16"/>
        <v>0</v>
      </c>
      <c r="T42" s="14" t="str">
        <f t="shared" si="17"/>
        <v>ปกติ</v>
      </c>
    </row>
    <row r="43" spans="2:20" ht="20.25">
      <c r="B43" s="35" t="s">
        <v>103</v>
      </c>
      <c r="C43" s="35" t="str">
        <f>input2!B43</f>
        <v>.../...</v>
      </c>
      <c r="D43" s="169">
        <f>input1!B43</f>
        <v>0</v>
      </c>
      <c r="E43" s="103">
        <f>input1!C43</f>
        <v>0</v>
      </c>
      <c r="F43" s="46">
        <f>input1!D43</f>
        <v>2</v>
      </c>
      <c r="G43" s="57" t="str">
        <f t="shared" si="9"/>
        <v>หญิง</v>
      </c>
      <c r="H43" s="48">
        <f>input3!AF43</f>
        <v>0</v>
      </c>
      <c r="I43" s="14" t="str">
        <f t="shared" si="10"/>
        <v>ปกติ</v>
      </c>
      <c r="J43" s="50">
        <f>input3!AI43</f>
        <v>0</v>
      </c>
      <c r="K43" s="14" t="str">
        <f t="shared" si="11"/>
        <v>ปกติ</v>
      </c>
      <c r="L43" s="48">
        <f>input3!AM43</f>
        <v>0</v>
      </c>
      <c r="M43" s="14" t="str">
        <f t="shared" si="12"/>
        <v>ปกติ</v>
      </c>
      <c r="N43" s="50">
        <f>input3!AQ43</f>
        <v>0</v>
      </c>
      <c r="O43" s="14" t="str">
        <f t="shared" si="13"/>
        <v>ปกติ</v>
      </c>
      <c r="P43" s="48">
        <f>input3!AS43</f>
        <v>0</v>
      </c>
      <c r="Q43" s="14" t="str">
        <f t="shared" si="14"/>
        <v>ไม่มีจุดแข็ง</v>
      </c>
      <c r="R43" s="49">
        <f t="shared" si="15"/>
        <v>0</v>
      </c>
      <c r="S43" s="58">
        <f t="shared" si="16"/>
        <v>0</v>
      </c>
      <c r="T43" s="14" t="str">
        <f t="shared" si="17"/>
        <v>ปกติ</v>
      </c>
    </row>
    <row r="44" spans="2:20" ht="21" thickBot="1">
      <c r="B44" s="36" t="s">
        <v>104</v>
      </c>
      <c r="C44" s="36" t="str">
        <f>input2!B44</f>
        <v>.../...</v>
      </c>
      <c r="D44" s="170">
        <f>input1!B44</f>
        <v>0</v>
      </c>
      <c r="E44" s="105">
        <f>input1!C44</f>
        <v>0</v>
      </c>
      <c r="F44" s="98">
        <f>input1!D44</f>
        <v>2</v>
      </c>
      <c r="G44" s="53" t="str">
        <f t="shared" si="9"/>
        <v>หญิง</v>
      </c>
      <c r="H44" s="54">
        <f>input3!AF44</f>
        <v>0</v>
      </c>
      <c r="I44" s="18" t="str">
        <f t="shared" si="10"/>
        <v>ปกติ</v>
      </c>
      <c r="J44" s="56">
        <f>input3!AI44</f>
        <v>0</v>
      </c>
      <c r="K44" s="18" t="str">
        <f t="shared" si="11"/>
        <v>ปกติ</v>
      </c>
      <c r="L44" s="54">
        <f>input3!AM44</f>
        <v>0</v>
      </c>
      <c r="M44" s="18" t="str">
        <f t="shared" si="12"/>
        <v>ปกติ</v>
      </c>
      <c r="N44" s="56">
        <f>input3!AQ44</f>
        <v>0</v>
      </c>
      <c r="O44" s="18" t="str">
        <f t="shared" si="13"/>
        <v>ปกติ</v>
      </c>
      <c r="P44" s="54">
        <f>input3!AS44</f>
        <v>0</v>
      </c>
      <c r="Q44" s="18" t="str">
        <f t="shared" si="14"/>
        <v>ไม่มีจุดแข็ง</v>
      </c>
      <c r="R44" s="55">
        <f t="shared" si="15"/>
        <v>0</v>
      </c>
      <c r="S44" s="59">
        <f t="shared" si="16"/>
        <v>0</v>
      </c>
      <c r="T44" s="18" t="str">
        <f t="shared" si="17"/>
        <v>ปกติ</v>
      </c>
    </row>
    <row r="45" spans="2:20" ht="20.25">
      <c r="B45" s="35" t="s">
        <v>105</v>
      </c>
      <c r="C45" s="35" t="str">
        <f>input2!B45</f>
        <v>.../...</v>
      </c>
      <c r="D45" s="169">
        <f>input1!B45</f>
        <v>0</v>
      </c>
      <c r="E45" s="103">
        <f>input1!C45</f>
        <v>0</v>
      </c>
      <c r="F45" s="46">
        <f>input1!D45</f>
        <v>2</v>
      </c>
      <c r="G45" s="57" t="str">
        <f t="shared" si="9"/>
        <v>หญิง</v>
      </c>
      <c r="H45" s="48">
        <f>input3!AF45</f>
        <v>0</v>
      </c>
      <c r="I45" s="14" t="str">
        <f t="shared" si="10"/>
        <v>ปกติ</v>
      </c>
      <c r="J45" s="50">
        <f>input3!AI45</f>
        <v>0</v>
      </c>
      <c r="K45" s="14" t="str">
        <f t="shared" si="11"/>
        <v>ปกติ</v>
      </c>
      <c r="L45" s="48">
        <f>input3!AM45</f>
        <v>0</v>
      </c>
      <c r="M45" s="14" t="str">
        <f t="shared" si="12"/>
        <v>ปกติ</v>
      </c>
      <c r="N45" s="50">
        <f>input3!AQ45</f>
        <v>0</v>
      </c>
      <c r="O45" s="14" t="str">
        <f t="shared" si="13"/>
        <v>ปกติ</v>
      </c>
      <c r="P45" s="48">
        <f>input3!AS45</f>
        <v>0</v>
      </c>
      <c r="Q45" s="14" t="str">
        <f t="shared" si="14"/>
        <v>ไม่มีจุดแข็ง</v>
      </c>
      <c r="R45" s="49">
        <f t="shared" si="15"/>
        <v>0</v>
      </c>
      <c r="S45" s="58">
        <f t="shared" si="16"/>
        <v>0</v>
      </c>
      <c r="T45" s="14" t="str">
        <f t="shared" si="17"/>
        <v>ปกติ</v>
      </c>
    </row>
    <row r="46" spans="2:20" ht="20.25">
      <c r="B46" s="35" t="s">
        <v>106</v>
      </c>
      <c r="C46" s="35" t="str">
        <f>input2!B46</f>
        <v>.../...</v>
      </c>
      <c r="D46" s="169">
        <f>input1!B46</f>
        <v>0</v>
      </c>
      <c r="E46" s="103">
        <f>input1!C46</f>
        <v>0</v>
      </c>
      <c r="F46" s="46">
        <f>input1!D46</f>
        <v>2</v>
      </c>
      <c r="G46" s="57" t="str">
        <f t="shared" si="9"/>
        <v>หญิง</v>
      </c>
      <c r="H46" s="48">
        <f>input3!AF46</f>
        <v>0</v>
      </c>
      <c r="I46" s="14" t="str">
        <f t="shared" si="10"/>
        <v>ปกติ</v>
      </c>
      <c r="J46" s="50">
        <f>input3!AI46</f>
        <v>0</v>
      </c>
      <c r="K46" s="14" t="str">
        <f t="shared" si="11"/>
        <v>ปกติ</v>
      </c>
      <c r="L46" s="48">
        <f>input3!AM46</f>
        <v>0</v>
      </c>
      <c r="M46" s="14" t="str">
        <f t="shared" si="12"/>
        <v>ปกติ</v>
      </c>
      <c r="N46" s="50">
        <f>input3!AQ46</f>
        <v>0</v>
      </c>
      <c r="O46" s="14" t="str">
        <f t="shared" si="13"/>
        <v>ปกติ</v>
      </c>
      <c r="P46" s="48">
        <f>input3!AS46</f>
        <v>0</v>
      </c>
      <c r="Q46" s="14" t="str">
        <f t="shared" si="14"/>
        <v>ไม่มีจุดแข็ง</v>
      </c>
      <c r="R46" s="49">
        <f t="shared" si="15"/>
        <v>0</v>
      </c>
      <c r="S46" s="58">
        <f t="shared" si="16"/>
        <v>0</v>
      </c>
      <c r="T46" s="14" t="str">
        <f t="shared" si="17"/>
        <v>ปกติ</v>
      </c>
    </row>
    <row r="47" spans="2:20" ht="20.25">
      <c r="B47" s="35" t="s">
        <v>107</v>
      </c>
      <c r="C47" s="35" t="str">
        <f>input2!B47</f>
        <v>.../...</v>
      </c>
      <c r="D47" s="169">
        <f>input1!B47</f>
        <v>0</v>
      </c>
      <c r="E47" s="103">
        <f>input1!C47</f>
        <v>0</v>
      </c>
      <c r="F47" s="46">
        <f>input1!D47</f>
        <v>2</v>
      </c>
      <c r="G47" s="57" t="str">
        <f t="shared" si="9"/>
        <v>หญิง</v>
      </c>
      <c r="H47" s="48">
        <f>input3!AF47</f>
        <v>0</v>
      </c>
      <c r="I47" s="14" t="str">
        <f t="shared" si="10"/>
        <v>ปกติ</v>
      </c>
      <c r="J47" s="50">
        <f>input3!AI47</f>
        <v>0</v>
      </c>
      <c r="K47" s="14" t="str">
        <f t="shared" si="11"/>
        <v>ปกติ</v>
      </c>
      <c r="L47" s="48">
        <f>input3!AM47</f>
        <v>0</v>
      </c>
      <c r="M47" s="14" t="str">
        <f t="shared" si="12"/>
        <v>ปกติ</v>
      </c>
      <c r="N47" s="50">
        <f>input3!AQ47</f>
        <v>0</v>
      </c>
      <c r="O47" s="14" t="str">
        <f t="shared" si="13"/>
        <v>ปกติ</v>
      </c>
      <c r="P47" s="48">
        <f>input3!AS47</f>
        <v>0</v>
      </c>
      <c r="Q47" s="14" t="str">
        <f t="shared" si="14"/>
        <v>ไม่มีจุดแข็ง</v>
      </c>
      <c r="R47" s="49">
        <f t="shared" si="15"/>
        <v>0</v>
      </c>
      <c r="S47" s="58">
        <f t="shared" si="16"/>
        <v>0</v>
      </c>
      <c r="T47" s="14" t="str">
        <f t="shared" si="17"/>
        <v>ปกติ</v>
      </c>
    </row>
    <row r="48" spans="2:20" ht="20.25">
      <c r="B48" s="35" t="s">
        <v>108</v>
      </c>
      <c r="C48" s="35" t="str">
        <f>input2!B48</f>
        <v>.../...</v>
      </c>
      <c r="D48" s="169">
        <f>input1!B48</f>
        <v>0</v>
      </c>
      <c r="E48" s="103">
        <f>input1!C48</f>
        <v>0</v>
      </c>
      <c r="F48" s="46">
        <f>input1!D48</f>
        <v>2</v>
      </c>
      <c r="G48" s="57" t="str">
        <f t="shared" si="9"/>
        <v>หญิง</v>
      </c>
      <c r="H48" s="48">
        <f>input3!AF48</f>
        <v>0</v>
      </c>
      <c r="I48" s="14" t="str">
        <f t="shared" si="10"/>
        <v>ปกติ</v>
      </c>
      <c r="J48" s="50">
        <f>input3!AI48</f>
        <v>0</v>
      </c>
      <c r="K48" s="14" t="str">
        <f t="shared" si="11"/>
        <v>ปกติ</v>
      </c>
      <c r="L48" s="48">
        <f>input3!AM48</f>
        <v>0</v>
      </c>
      <c r="M48" s="14" t="str">
        <f t="shared" si="12"/>
        <v>ปกติ</v>
      </c>
      <c r="N48" s="50">
        <f>input3!AQ48</f>
        <v>0</v>
      </c>
      <c r="O48" s="14" t="str">
        <f t="shared" si="13"/>
        <v>ปกติ</v>
      </c>
      <c r="P48" s="48">
        <f>input3!AS48</f>
        <v>0</v>
      </c>
      <c r="Q48" s="14" t="str">
        <f t="shared" si="14"/>
        <v>ไม่มีจุดแข็ง</v>
      </c>
      <c r="R48" s="49">
        <f t="shared" si="15"/>
        <v>0</v>
      </c>
      <c r="S48" s="58">
        <f t="shared" si="16"/>
        <v>0</v>
      </c>
      <c r="T48" s="14" t="str">
        <f t="shared" si="17"/>
        <v>ปกติ</v>
      </c>
    </row>
    <row r="49" spans="2:20" ht="21" thickBot="1">
      <c r="B49" s="36" t="s">
        <v>109</v>
      </c>
      <c r="C49" s="36" t="str">
        <f>input2!B49</f>
        <v>.../...</v>
      </c>
      <c r="D49" s="170">
        <f>input1!B49</f>
        <v>0</v>
      </c>
      <c r="E49" s="105">
        <f>input1!C49</f>
        <v>0</v>
      </c>
      <c r="F49" s="98">
        <f>input1!D49</f>
        <v>2</v>
      </c>
      <c r="G49" s="53" t="str">
        <f t="shared" si="9"/>
        <v>หญิง</v>
      </c>
      <c r="H49" s="54">
        <f>input3!AF49</f>
        <v>0</v>
      </c>
      <c r="I49" s="18" t="str">
        <f t="shared" si="10"/>
        <v>ปกติ</v>
      </c>
      <c r="J49" s="56">
        <f>input3!AI49</f>
        <v>0</v>
      </c>
      <c r="K49" s="18" t="str">
        <f t="shared" si="11"/>
        <v>ปกติ</v>
      </c>
      <c r="L49" s="54">
        <f>input3!AM49</f>
        <v>0</v>
      </c>
      <c r="M49" s="18" t="str">
        <f t="shared" si="12"/>
        <v>ปกติ</v>
      </c>
      <c r="N49" s="56">
        <f>input3!AQ49</f>
        <v>0</v>
      </c>
      <c r="O49" s="18" t="str">
        <f t="shared" si="13"/>
        <v>ปกติ</v>
      </c>
      <c r="P49" s="54">
        <f>input3!AS49</f>
        <v>0</v>
      </c>
      <c r="Q49" s="18" t="str">
        <f t="shared" si="14"/>
        <v>ไม่มีจุดแข็ง</v>
      </c>
      <c r="R49" s="55">
        <f t="shared" si="15"/>
        <v>0</v>
      </c>
      <c r="S49" s="59">
        <f t="shared" si="16"/>
        <v>0</v>
      </c>
      <c r="T49" s="18" t="str">
        <f t="shared" si="17"/>
        <v>ปกติ</v>
      </c>
    </row>
    <row r="50" spans="2:20" ht="20.25">
      <c r="B50" s="35" t="s">
        <v>110</v>
      </c>
      <c r="C50" s="35" t="str">
        <f>input2!B50</f>
        <v>.../...</v>
      </c>
      <c r="D50" s="169">
        <f>input1!B50</f>
        <v>0</v>
      </c>
      <c r="E50" s="103">
        <f>input1!C50</f>
        <v>0</v>
      </c>
      <c r="F50" s="46">
        <f>input1!D50</f>
        <v>2</v>
      </c>
      <c r="G50" s="57" t="str">
        <f t="shared" si="9"/>
        <v>หญิง</v>
      </c>
      <c r="H50" s="48">
        <f>input3!AF50</f>
        <v>0</v>
      </c>
      <c r="I50" s="14" t="str">
        <f t="shared" si="10"/>
        <v>ปกติ</v>
      </c>
      <c r="J50" s="50">
        <f>input3!AI50</f>
        <v>0</v>
      </c>
      <c r="K50" s="14" t="str">
        <f t="shared" si="11"/>
        <v>ปกติ</v>
      </c>
      <c r="L50" s="48">
        <f>input3!AM50</f>
        <v>0</v>
      </c>
      <c r="M50" s="14" t="str">
        <f t="shared" si="12"/>
        <v>ปกติ</v>
      </c>
      <c r="N50" s="50">
        <f>input3!AQ50</f>
        <v>0</v>
      </c>
      <c r="O50" s="14" t="str">
        <f t="shared" si="13"/>
        <v>ปกติ</v>
      </c>
      <c r="P50" s="48">
        <f>input3!AS50</f>
        <v>0</v>
      </c>
      <c r="Q50" s="14" t="str">
        <f t="shared" si="14"/>
        <v>ไม่มีจุดแข็ง</v>
      </c>
      <c r="R50" s="49">
        <f t="shared" si="15"/>
        <v>0</v>
      </c>
      <c r="S50" s="58">
        <f t="shared" si="16"/>
        <v>0</v>
      </c>
      <c r="T50" s="14" t="str">
        <f t="shared" si="17"/>
        <v>ปกติ</v>
      </c>
    </row>
    <row r="51" spans="2:20" ht="20.25">
      <c r="B51" s="35" t="s">
        <v>111</v>
      </c>
      <c r="C51" s="35" t="str">
        <f>input2!B51</f>
        <v>.../...</v>
      </c>
      <c r="D51" s="169">
        <f>input1!B51</f>
        <v>0</v>
      </c>
      <c r="E51" s="103">
        <f>input1!C51</f>
        <v>0</v>
      </c>
      <c r="F51" s="46">
        <f>input1!D51</f>
        <v>2</v>
      </c>
      <c r="G51" s="57" t="str">
        <f t="shared" si="9"/>
        <v>หญิง</v>
      </c>
      <c r="H51" s="48">
        <f>input3!AF51</f>
        <v>0</v>
      </c>
      <c r="I51" s="14" t="str">
        <f t="shared" si="10"/>
        <v>ปกติ</v>
      </c>
      <c r="J51" s="50">
        <f>input3!AI51</f>
        <v>0</v>
      </c>
      <c r="K51" s="14" t="str">
        <f t="shared" si="11"/>
        <v>ปกติ</v>
      </c>
      <c r="L51" s="48">
        <f>input3!AM51</f>
        <v>0</v>
      </c>
      <c r="M51" s="14" t="str">
        <f t="shared" si="12"/>
        <v>ปกติ</v>
      </c>
      <c r="N51" s="50">
        <f>input3!AQ51</f>
        <v>0</v>
      </c>
      <c r="O51" s="14" t="str">
        <f t="shared" si="13"/>
        <v>ปกติ</v>
      </c>
      <c r="P51" s="48">
        <f>input3!AS51</f>
        <v>0</v>
      </c>
      <c r="Q51" s="14" t="str">
        <f t="shared" si="14"/>
        <v>ไม่มีจุดแข็ง</v>
      </c>
      <c r="R51" s="49">
        <f t="shared" si="15"/>
        <v>0</v>
      </c>
      <c r="S51" s="58">
        <f t="shared" si="16"/>
        <v>0</v>
      </c>
      <c r="T51" s="14" t="str">
        <f t="shared" si="17"/>
        <v>ปกติ</v>
      </c>
    </row>
    <row r="52" spans="2:20" ht="20.25">
      <c r="B52" s="35" t="s">
        <v>112</v>
      </c>
      <c r="C52" s="35" t="str">
        <f>input2!B52</f>
        <v>.../...</v>
      </c>
      <c r="D52" s="169">
        <f>input1!B52</f>
        <v>0</v>
      </c>
      <c r="E52" s="103">
        <f>input1!C52</f>
        <v>0</v>
      </c>
      <c r="F52" s="46">
        <f>input1!D52</f>
        <v>2</v>
      </c>
      <c r="G52" s="57" t="str">
        <f t="shared" si="9"/>
        <v>หญิง</v>
      </c>
      <c r="H52" s="48">
        <f>input3!AF52</f>
        <v>0</v>
      </c>
      <c r="I52" s="14" t="str">
        <f t="shared" si="10"/>
        <v>ปกติ</v>
      </c>
      <c r="J52" s="50">
        <f>input3!AI52</f>
        <v>0</v>
      </c>
      <c r="K52" s="14" t="str">
        <f t="shared" si="11"/>
        <v>ปกติ</v>
      </c>
      <c r="L52" s="48">
        <f>input3!AM52</f>
        <v>0</v>
      </c>
      <c r="M52" s="14" t="str">
        <f t="shared" si="12"/>
        <v>ปกติ</v>
      </c>
      <c r="N52" s="50">
        <f>input3!AQ52</f>
        <v>0</v>
      </c>
      <c r="O52" s="14" t="str">
        <f t="shared" si="13"/>
        <v>ปกติ</v>
      </c>
      <c r="P52" s="48">
        <f>input3!AS52</f>
        <v>0</v>
      </c>
      <c r="Q52" s="14" t="str">
        <f t="shared" si="14"/>
        <v>ไม่มีจุดแข็ง</v>
      </c>
      <c r="R52" s="49">
        <f t="shared" si="15"/>
        <v>0</v>
      </c>
      <c r="S52" s="58">
        <f t="shared" si="16"/>
        <v>0</v>
      </c>
      <c r="T52" s="14" t="str">
        <f t="shared" si="17"/>
        <v>ปกติ</v>
      </c>
    </row>
    <row r="53" spans="2:20" ht="20.25">
      <c r="B53" s="140" t="s">
        <v>113</v>
      </c>
      <c r="C53" s="140" t="str">
        <f>input2!B53</f>
        <v>.../...</v>
      </c>
      <c r="D53" s="168">
        <f>input1!B53</f>
        <v>0</v>
      </c>
      <c r="E53" s="104">
        <f>input1!C53</f>
        <v>0</v>
      </c>
      <c r="F53" s="337">
        <f>input1!D53</f>
        <v>2</v>
      </c>
      <c r="G53" s="51" t="str">
        <f t="shared" si="9"/>
        <v>หญิง</v>
      </c>
      <c r="H53" s="52">
        <f>input3!AF53</f>
        <v>0</v>
      </c>
      <c r="I53" s="217" t="str">
        <f t="shared" si="10"/>
        <v>ปกติ</v>
      </c>
      <c r="J53" s="338">
        <f>input3!AI53</f>
        <v>0</v>
      </c>
      <c r="K53" s="217" t="str">
        <f t="shared" si="11"/>
        <v>ปกติ</v>
      </c>
      <c r="L53" s="52">
        <f>input3!AM53</f>
        <v>0</v>
      </c>
      <c r="M53" s="217" t="str">
        <f t="shared" si="12"/>
        <v>ปกติ</v>
      </c>
      <c r="N53" s="338">
        <f>input3!AQ53</f>
        <v>0</v>
      </c>
      <c r="O53" s="217" t="str">
        <f t="shared" si="13"/>
        <v>ปกติ</v>
      </c>
      <c r="P53" s="52">
        <f>input3!AS53</f>
        <v>0</v>
      </c>
      <c r="Q53" s="217" t="str">
        <f t="shared" si="14"/>
        <v>ไม่มีจุดแข็ง</v>
      </c>
      <c r="R53" s="339">
        <f t="shared" si="15"/>
        <v>0</v>
      </c>
      <c r="S53" s="340">
        <f t="shared" si="16"/>
        <v>0</v>
      </c>
      <c r="T53" s="217" t="str">
        <f t="shared" si="17"/>
        <v>ปกติ</v>
      </c>
    </row>
    <row r="54" spans="2:20" ht="21" thickBot="1">
      <c r="B54" s="106" t="s">
        <v>114</v>
      </c>
      <c r="C54" s="106" t="str">
        <f>input2!B54</f>
        <v>.../...</v>
      </c>
      <c r="D54" s="329">
        <f>input1!B54</f>
        <v>0</v>
      </c>
      <c r="E54" s="330">
        <f>input1!C54</f>
        <v>0</v>
      </c>
      <c r="F54" s="341">
        <f>input1!D54</f>
        <v>2</v>
      </c>
      <c r="G54" s="342" t="str">
        <f t="shared" si="9"/>
        <v>หญิง</v>
      </c>
      <c r="H54" s="343">
        <f>input3!AF54</f>
        <v>0</v>
      </c>
      <c r="I54" s="344" t="str">
        <f t="shared" si="10"/>
        <v>ปกติ</v>
      </c>
      <c r="J54" s="345">
        <f>input3!AI54</f>
        <v>0</v>
      </c>
      <c r="K54" s="344" t="str">
        <f t="shared" si="11"/>
        <v>ปกติ</v>
      </c>
      <c r="L54" s="343">
        <f>input3!AM54</f>
        <v>0</v>
      </c>
      <c r="M54" s="344" t="str">
        <f t="shared" si="12"/>
        <v>ปกติ</v>
      </c>
      <c r="N54" s="345">
        <f>input3!AQ54</f>
        <v>0</v>
      </c>
      <c r="O54" s="344" t="str">
        <f t="shared" si="13"/>
        <v>ปกติ</v>
      </c>
      <c r="P54" s="343">
        <f>input3!AS54</f>
        <v>0</v>
      </c>
      <c r="Q54" s="344" t="str">
        <f t="shared" si="14"/>
        <v>ไม่มีจุดแข็ง</v>
      </c>
      <c r="R54" s="346">
        <f t="shared" si="15"/>
        <v>0</v>
      </c>
      <c r="S54" s="347">
        <f t="shared" si="16"/>
        <v>0</v>
      </c>
      <c r="T54" s="344" t="str">
        <f t="shared" si="17"/>
        <v>ปกติ</v>
      </c>
    </row>
  </sheetData>
  <sheetProtection/>
  <mergeCells count="9">
    <mergeCell ref="B2:G2"/>
    <mergeCell ref="H2:T2"/>
    <mergeCell ref="B3:G3"/>
    <mergeCell ref="H3:I3"/>
    <mergeCell ref="J3:K3"/>
    <mergeCell ref="L3:M3"/>
    <mergeCell ref="N3:O3"/>
    <mergeCell ref="P3:Q3"/>
    <mergeCell ref="S3:T3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9"/>
  <sheetViews>
    <sheetView zoomScale="106" zoomScaleNormal="106" zoomScalePageLayoutView="0" workbookViewId="0" topLeftCell="A1">
      <selection activeCell="X51" sqref="X51"/>
    </sheetView>
  </sheetViews>
  <sheetFormatPr defaultColWidth="9.140625" defaultRowHeight="21.75"/>
  <cols>
    <col min="1" max="1" width="9.140625" style="1" customWidth="1"/>
    <col min="2" max="2" width="5.421875" style="1" customWidth="1"/>
    <col min="3" max="3" width="5.140625" style="1" customWidth="1"/>
    <col min="4" max="4" width="7.7109375" style="109" customWidth="1"/>
    <col min="5" max="5" width="27.7109375" style="1" customWidth="1"/>
    <col min="6" max="6" width="9.140625" style="1" hidden="1" customWidth="1"/>
    <col min="7" max="7" width="9.140625" style="1" customWidth="1"/>
    <col min="8" max="8" width="4.421875" style="1" hidden="1" customWidth="1"/>
    <col min="9" max="9" width="13.57421875" style="1" customWidth="1"/>
    <col min="10" max="10" width="4.421875" style="1" hidden="1" customWidth="1"/>
    <col min="11" max="11" width="14.421875" style="1" customWidth="1"/>
    <col min="12" max="12" width="4.421875" style="1" hidden="1" customWidth="1"/>
    <col min="13" max="13" width="13.57421875" style="1" customWidth="1"/>
    <col min="14" max="14" width="4.421875" style="1" hidden="1" customWidth="1"/>
    <col min="15" max="15" width="13.57421875" style="1" customWidth="1"/>
    <col min="16" max="16" width="4.421875" style="1" hidden="1" customWidth="1"/>
    <col min="17" max="17" width="13.57421875" style="1" customWidth="1"/>
    <col min="18" max="19" width="4.00390625" style="1" hidden="1" customWidth="1"/>
    <col min="20" max="20" width="14.28125" style="1" customWidth="1"/>
    <col min="21" max="16384" width="9.140625" style="1" customWidth="1"/>
  </cols>
  <sheetData>
    <row r="1" ht="18" customHeight="1" thickBot="1">
      <c r="T1" s="1">
        <v>7</v>
      </c>
    </row>
    <row r="2" spans="2:20" ht="18" customHeight="1" thickBot="1">
      <c r="B2" s="403" t="s">
        <v>7</v>
      </c>
      <c r="C2" s="404"/>
      <c r="D2" s="404"/>
      <c r="E2" s="404"/>
      <c r="F2" s="404"/>
      <c r="G2" s="405"/>
      <c r="H2" s="189"/>
      <c r="I2" s="400" t="s">
        <v>37</v>
      </c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2"/>
    </row>
    <row r="3" spans="2:20" ht="18" customHeight="1" thickBot="1">
      <c r="B3" s="403" t="str">
        <f>input1!A3</f>
        <v>ชั้น ม.../... ครูที่ปรึกษา ......................</v>
      </c>
      <c r="C3" s="404"/>
      <c r="D3" s="404"/>
      <c r="E3" s="404"/>
      <c r="F3" s="404"/>
      <c r="G3" s="405"/>
      <c r="H3" s="189"/>
      <c r="I3" s="190" t="s">
        <v>18</v>
      </c>
      <c r="J3" s="189"/>
      <c r="K3" s="190" t="s">
        <v>19</v>
      </c>
      <c r="L3" s="189"/>
      <c r="M3" s="190" t="s">
        <v>20</v>
      </c>
      <c r="N3" s="189"/>
      <c r="O3" s="190" t="s">
        <v>21</v>
      </c>
      <c r="P3" s="189"/>
      <c r="Q3" s="190" t="s">
        <v>22</v>
      </c>
      <c r="R3" s="189"/>
      <c r="S3" s="189"/>
      <c r="T3" s="190" t="s">
        <v>23</v>
      </c>
    </row>
    <row r="4" spans="2:20" ht="18" customHeight="1" thickBot="1">
      <c r="B4" s="191" t="s">
        <v>4</v>
      </c>
      <c r="C4" s="192" t="s">
        <v>3</v>
      </c>
      <c r="D4" s="177" t="s">
        <v>80</v>
      </c>
      <c r="E4" s="192" t="s">
        <v>5</v>
      </c>
      <c r="F4" s="193" t="s">
        <v>6</v>
      </c>
      <c r="G4" s="194" t="s">
        <v>6</v>
      </c>
      <c r="H4" s="195" t="s">
        <v>16</v>
      </c>
      <c r="I4" s="192" t="s">
        <v>17</v>
      </c>
      <c r="J4" s="196" t="s">
        <v>16</v>
      </c>
      <c r="K4" s="197" t="s">
        <v>17</v>
      </c>
      <c r="L4" s="198" t="s">
        <v>16</v>
      </c>
      <c r="M4" s="199" t="s">
        <v>17</v>
      </c>
      <c r="N4" s="195" t="s">
        <v>16</v>
      </c>
      <c r="O4" s="192" t="s">
        <v>17</v>
      </c>
      <c r="P4" s="198" t="s">
        <v>16</v>
      </c>
      <c r="Q4" s="200" t="s">
        <v>17</v>
      </c>
      <c r="R4" s="201"/>
      <c r="S4" s="195" t="s">
        <v>16</v>
      </c>
      <c r="T4" s="192" t="s">
        <v>17</v>
      </c>
    </row>
    <row r="5" spans="2:20" s="4" customFormat="1" ht="18" customHeight="1">
      <c r="B5" s="35" t="s">
        <v>40</v>
      </c>
      <c r="C5" s="35" t="str">
        <f>input2!B5</f>
        <v>1/7</v>
      </c>
      <c r="D5" s="167">
        <f>input1!B5</f>
        <v>15903</v>
      </c>
      <c r="E5" s="103" t="str">
        <f>input1!C5</f>
        <v>เด็กชายตัวอย่าง  เด็กดี</v>
      </c>
      <c r="F5" s="2">
        <f>input1!D5</f>
        <v>1</v>
      </c>
      <c r="G5" s="47" t="str">
        <f>IF(F5=1,"ชาย",IF(F5=2,"หญิง","-"))</f>
        <v>ชาย</v>
      </c>
      <c r="H5" s="76">
        <f>input1!AE5</f>
        <v>0</v>
      </c>
      <c r="I5" s="14" t="str">
        <f>IF(H5&lt;6,"ปกติ",IF(H5&lt;7,"เสี่ยง","มีปัญหา"))</f>
        <v>ปกติ</v>
      </c>
      <c r="J5" s="17">
        <f>input1!AH5</f>
        <v>1</v>
      </c>
      <c r="K5" s="14" t="str">
        <f>IF(J5&lt;5,"ปกติ",IF(J5&lt;6,"เสี่ยง","มีปัญหา"))</f>
        <v>ปกติ</v>
      </c>
      <c r="L5" s="15">
        <f>input1!AL5</f>
        <v>7</v>
      </c>
      <c r="M5" s="14" t="str">
        <f>IF(L5&lt;6,"ปกติ",IF(L5&lt;8,"เสี่ยง","มีปัญหา"))</f>
        <v>เสี่ยง</v>
      </c>
      <c r="N5" s="77">
        <f>input1!AP5</f>
        <v>4</v>
      </c>
      <c r="O5" s="14" t="str">
        <f>IF(N5&lt;4,"ปกติ",IF(N5&lt;5,"เสี่ยง","มีปัญหา"))</f>
        <v>เสี่ยง</v>
      </c>
      <c r="P5" s="15">
        <f>input1!AR5</f>
        <v>5</v>
      </c>
      <c r="Q5" s="14" t="str">
        <f>IF(P5&lt;5,"ไม่มีจุดแข็ง",IF(P5&lt;6,"เสี่ยง","มีจุดแข็ง"))</f>
        <v>เสี่ยง</v>
      </c>
      <c r="R5" s="16">
        <f>H5+J5+L5+N5</f>
        <v>12</v>
      </c>
      <c r="S5" s="77">
        <f>SUM(H5,J5,L5,N5)</f>
        <v>12</v>
      </c>
      <c r="T5" s="14" t="str">
        <f>IF(S5&lt;17,"ปกติ",IF(S5&lt;20,"เสี่ยง","มีปัญหา"))</f>
        <v>ปกติ</v>
      </c>
    </row>
    <row r="6" spans="2:20" s="4" customFormat="1" ht="18" customHeight="1">
      <c r="B6" s="35" t="s">
        <v>41</v>
      </c>
      <c r="C6" s="35" t="str">
        <f>input2!B6</f>
        <v>.../...</v>
      </c>
      <c r="D6" s="168">
        <f>input1!B6</f>
        <v>0</v>
      </c>
      <c r="E6" s="104">
        <f>input1!C6</f>
        <v>0</v>
      </c>
      <c r="F6" s="2">
        <f>input1!D6</f>
        <v>1</v>
      </c>
      <c r="G6" s="51" t="str">
        <f aca="true" t="shared" si="0" ref="G6:G25">IF(F6=1,"ชาย",IF(F6=2,"หญิง","-"))</f>
        <v>ชาย</v>
      </c>
      <c r="H6" s="79">
        <f>input1!AE6</f>
        <v>0</v>
      </c>
      <c r="I6" s="14" t="str">
        <f aca="true" t="shared" si="1" ref="I6:I25">IF(H6&lt;6,"ปกติ",IF(H6&lt;7,"เสี่ยง","มีปัญหา"))</f>
        <v>ปกติ</v>
      </c>
      <c r="J6" s="7">
        <f>input1!AH6</f>
        <v>0</v>
      </c>
      <c r="K6" s="14" t="str">
        <f aca="true" t="shared" si="2" ref="K6:K25">IF(J6&lt;5,"ปกติ",IF(J6&lt;6,"เสี่ยง","มีปัญหา"))</f>
        <v>ปกติ</v>
      </c>
      <c r="L6" s="6">
        <f>input1!AL6</f>
        <v>0</v>
      </c>
      <c r="M6" s="14" t="str">
        <f aca="true" t="shared" si="3" ref="M6:M25">IF(L6&lt;6,"ปกติ",IF(L6&lt;8,"เสี่ยง","มีปัญหา"))</f>
        <v>ปกติ</v>
      </c>
      <c r="N6" s="80">
        <f>input1!AP6</f>
        <v>0</v>
      </c>
      <c r="O6" s="14" t="str">
        <f aca="true" t="shared" si="4" ref="O6:O25">IF(N6&lt;4,"ปกติ",IF(N6&lt;5,"เสี่ยง","มีปัญหา"))</f>
        <v>ปกติ</v>
      </c>
      <c r="P6" s="6">
        <f>input1!AR6</f>
        <v>0</v>
      </c>
      <c r="Q6" s="14" t="str">
        <f aca="true" t="shared" si="5" ref="Q6:Q25">IF(P6&lt;5,"ไม่มีจุดแข็ง",IF(P6&lt;6,"เสี่ยง","มีจุดแข็ง"))</f>
        <v>ไม่มีจุดแข็ง</v>
      </c>
      <c r="R6" s="16">
        <f aca="true" t="shared" si="6" ref="R6:R25">H6+J6+L6+N6</f>
        <v>0</v>
      </c>
      <c r="S6" s="77">
        <f aca="true" t="shared" si="7" ref="S6:S25">SUM(H6,J6,L6,N6)</f>
        <v>0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8" customHeight="1">
      <c r="B7" s="35" t="s">
        <v>42</v>
      </c>
      <c r="C7" s="35" t="str">
        <f>input2!B7</f>
        <v>.../...</v>
      </c>
      <c r="D7" s="169">
        <f>input1!B7</f>
        <v>0</v>
      </c>
      <c r="E7" s="103">
        <f>input1!C7</f>
        <v>0</v>
      </c>
      <c r="F7" s="2">
        <f>input1!D7</f>
        <v>1</v>
      </c>
      <c r="G7" s="51" t="str">
        <f t="shared" si="0"/>
        <v>ชาย</v>
      </c>
      <c r="H7" s="79">
        <f>input1!AE7</f>
        <v>0</v>
      </c>
      <c r="I7" s="14" t="str">
        <f t="shared" si="1"/>
        <v>ปกติ</v>
      </c>
      <c r="J7" s="7">
        <f>input1!AH7</f>
        <v>0</v>
      </c>
      <c r="K7" s="14" t="str">
        <f t="shared" si="2"/>
        <v>ปกติ</v>
      </c>
      <c r="L7" s="6">
        <f>input1!AL7</f>
        <v>0</v>
      </c>
      <c r="M7" s="14" t="str">
        <f t="shared" si="3"/>
        <v>ปกติ</v>
      </c>
      <c r="N7" s="80">
        <f>input1!AP7</f>
        <v>0</v>
      </c>
      <c r="O7" s="14" t="str">
        <f t="shared" si="4"/>
        <v>ปกติ</v>
      </c>
      <c r="P7" s="6">
        <f>input1!AR7</f>
        <v>0</v>
      </c>
      <c r="Q7" s="14" t="str">
        <f t="shared" si="5"/>
        <v>ไม่มีจุดแข็ง</v>
      </c>
      <c r="R7" s="16">
        <f t="shared" si="6"/>
        <v>0</v>
      </c>
      <c r="S7" s="77">
        <f t="shared" si="7"/>
        <v>0</v>
      </c>
      <c r="T7" s="14" t="str">
        <f t="shared" si="8"/>
        <v>ปกติ</v>
      </c>
    </row>
    <row r="8" spans="2:20" s="4" customFormat="1" ht="18" customHeight="1">
      <c r="B8" s="35" t="s">
        <v>43</v>
      </c>
      <c r="C8" s="35" t="str">
        <f>input2!B8</f>
        <v>.../...</v>
      </c>
      <c r="D8" s="168">
        <f>input1!B8</f>
        <v>0</v>
      </c>
      <c r="E8" s="104">
        <f>input1!C8</f>
        <v>0</v>
      </c>
      <c r="F8" s="2">
        <f>input1!D8</f>
        <v>1</v>
      </c>
      <c r="G8" s="51" t="str">
        <f t="shared" si="0"/>
        <v>ชาย</v>
      </c>
      <c r="H8" s="79">
        <f>input1!AE8</f>
        <v>0</v>
      </c>
      <c r="I8" s="14" t="str">
        <f t="shared" si="1"/>
        <v>ปกติ</v>
      </c>
      <c r="J8" s="7">
        <f>input1!AH8</f>
        <v>0</v>
      </c>
      <c r="K8" s="14" t="str">
        <f t="shared" si="2"/>
        <v>ปกติ</v>
      </c>
      <c r="L8" s="6">
        <f>input1!AL8</f>
        <v>0</v>
      </c>
      <c r="M8" s="14" t="str">
        <f t="shared" si="3"/>
        <v>ปกติ</v>
      </c>
      <c r="N8" s="80">
        <f>input1!AP8</f>
        <v>0</v>
      </c>
      <c r="O8" s="14" t="str">
        <f t="shared" si="4"/>
        <v>ปกติ</v>
      </c>
      <c r="P8" s="6">
        <f>input1!AR8</f>
        <v>0</v>
      </c>
      <c r="Q8" s="14" t="str">
        <f t="shared" si="5"/>
        <v>ไม่มีจุดแข็ง</v>
      </c>
      <c r="R8" s="16">
        <f t="shared" si="6"/>
        <v>0</v>
      </c>
      <c r="S8" s="77">
        <f t="shared" si="7"/>
        <v>0</v>
      </c>
      <c r="T8" s="14" t="str">
        <f t="shared" si="8"/>
        <v>ปกติ</v>
      </c>
    </row>
    <row r="9" spans="2:20" s="4" customFormat="1" ht="18" customHeight="1" thickBot="1">
      <c r="B9" s="36" t="s">
        <v>44</v>
      </c>
      <c r="C9" s="36" t="str">
        <f>input2!B9</f>
        <v>.../...</v>
      </c>
      <c r="D9" s="170">
        <f>input1!B9</f>
        <v>0</v>
      </c>
      <c r="E9" s="105">
        <f>input1!C9</f>
        <v>0</v>
      </c>
      <c r="F9" s="5">
        <f>input1!D9</f>
        <v>1</v>
      </c>
      <c r="G9" s="53" t="str">
        <f t="shared" si="0"/>
        <v>ชาย</v>
      </c>
      <c r="H9" s="82">
        <f>input1!AE9</f>
        <v>0</v>
      </c>
      <c r="I9" s="18" t="str">
        <f t="shared" si="1"/>
        <v>ปกติ</v>
      </c>
      <c r="J9" s="21">
        <f>input1!AH9</f>
        <v>0</v>
      </c>
      <c r="K9" s="18" t="str">
        <f t="shared" si="2"/>
        <v>ปกติ</v>
      </c>
      <c r="L9" s="19">
        <f>input1!AL9</f>
        <v>0</v>
      </c>
      <c r="M9" s="18" t="str">
        <f t="shared" si="3"/>
        <v>ปกติ</v>
      </c>
      <c r="N9" s="83">
        <f>input1!AP9</f>
        <v>0</v>
      </c>
      <c r="O9" s="18" t="str">
        <f t="shared" si="4"/>
        <v>ปกติ</v>
      </c>
      <c r="P9" s="19">
        <f>input1!AR9</f>
        <v>0</v>
      </c>
      <c r="Q9" s="18" t="str">
        <f t="shared" si="5"/>
        <v>ไม่มีจุดแข็ง</v>
      </c>
      <c r="R9" s="20">
        <f t="shared" si="6"/>
        <v>0</v>
      </c>
      <c r="S9" s="83">
        <f t="shared" si="7"/>
        <v>0</v>
      </c>
      <c r="T9" s="18" t="str">
        <f t="shared" si="8"/>
        <v>ปกติ</v>
      </c>
    </row>
    <row r="10" spans="2:20" s="4" customFormat="1" ht="18" customHeight="1">
      <c r="B10" s="35" t="s">
        <v>45</v>
      </c>
      <c r="C10" s="35" t="str">
        <f>input2!B10</f>
        <v>.../...</v>
      </c>
      <c r="D10" s="169">
        <f>input1!B10</f>
        <v>0</v>
      </c>
      <c r="E10" s="103">
        <f>input1!C10</f>
        <v>0</v>
      </c>
      <c r="F10" s="2">
        <f>input1!D10</f>
        <v>1</v>
      </c>
      <c r="G10" s="57" t="str">
        <f t="shared" si="0"/>
        <v>ชาย</v>
      </c>
      <c r="H10" s="76">
        <f>input1!AE10</f>
        <v>0</v>
      </c>
      <c r="I10" s="14" t="str">
        <f t="shared" si="1"/>
        <v>ปกติ</v>
      </c>
      <c r="J10" s="17">
        <f>input1!AH10</f>
        <v>0</v>
      </c>
      <c r="K10" s="14" t="str">
        <f t="shared" si="2"/>
        <v>ปกติ</v>
      </c>
      <c r="L10" s="15">
        <f>input1!AL10</f>
        <v>0</v>
      </c>
      <c r="M10" s="14" t="str">
        <f t="shared" si="3"/>
        <v>ปกติ</v>
      </c>
      <c r="N10" s="77">
        <f>input1!AP10</f>
        <v>0</v>
      </c>
      <c r="O10" s="14" t="str">
        <f t="shared" si="4"/>
        <v>ปกติ</v>
      </c>
      <c r="P10" s="15">
        <f>input1!AR10</f>
        <v>0</v>
      </c>
      <c r="Q10" s="14" t="str">
        <f t="shared" si="5"/>
        <v>ไม่มีจุดแข็ง</v>
      </c>
      <c r="R10" s="16">
        <f t="shared" si="6"/>
        <v>0</v>
      </c>
      <c r="S10" s="77">
        <f t="shared" si="7"/>
        <v>0</v>
      </c>
      <c r="T10" s="14" t="str">
        <f t="shared" si="8"/>
        <v>ปกติ</v>
      </c>
    </row>
    <row r="11" spans="2:20" s="4" customFormat="1" ht="18" customHeight="1">
      <c r="B11" s="35" t="s">
        <v>46</v>
      </c>
      <c r="C11" s="35" t="str">
        <f>input2!B11</f>
        <v>.../...</v>
      </c>
      <c r="D11" s="168">
        <f>input1!B11</f>
        <v>0</v>
      </c>
      <c r="E11" s="104">
        <f>input1!C11</f>
        <v>0</v>
      </c>
      <c r="F11" s="2">
        <f>input1!D11</f>
        <v>1</v>
      </c>
      <c r="G11" s="51" t="str">
        <f t="shared" si="0"/>
        <v>ชาย</v>
      </c>
      <c r="H11" s="79">
        <f>input1!AE11</f>
        <v>0</v>
      </c>
      <c r="I11" s="14" t="str">
        <f t="shared" si="1"/>
        <v>ปกติ</v>
      </c>
      <c r="J11" s="7">
        <f>input1!AH11</f>
        <v>0</v>
      </c>
      <c r="K11" s="14" t="str">
        <f t="shared" si="2"/>
        <v>ปกติ</v>
      </c>
      <c r="L11" s="6">
        <f>input1!AL11</f>
        <v>0</v>
      </c>
      <c r="M11" s="14" t="str">
        <f t="shared" si="3"/>
        <v>ปกติ</v>
      </c>
      <c r="N11" s="80">
        <f>input1!AP11</f>
        <v>0</v>
      </c>
      <c r="O11" s="14" t="str">
        <f t="shared" si="4"/>
        <v>ปกติ</v>
      </c>
      <c r="P11" s="6">
        <f>input1!AR11</f>
        <v>0</v>
      </c>
      <c r="Q11" s="14" t="str">
        <f t="shared" si="5"/>
        <v>ไม่มีจุดแข็ง</v>
      </c>
      <c r="R11" s="16">
        <f t="shared" si="6"/>
        <v>0</v>
      </c>
      <c r="S11" s="77">
        <f t="shared" si="7"/>
        <v>0</v>
      </c>
      <c r="T11" s="14" t="str">
        <f t="shared" si="8"/>
        <v>ปกติ</v>
      </c>
    </row>
    <row r="12" spans="2:20" s="4" customFormat="1" ht="18" customHeight="1">
      <c r="B12" s="35" t="s">
        <v>47</v>
      </c>
      <c r="C12" s="35" t="str">
        <f>input2!B12</f>
        <v>.../...</v>
      </c>
      <c r="D12" s="169">
        <f>input1!B12</f>
        <v>0</v>
      </c>
      <c r="E12" s="103">
        <f>input1!C12</f>
        <v>0</v>
      </c>
      <c r="F12" s="2">
        <f>input1!D12</f>
        <v>1</v>
      </c>
      <c r="G12" s="51" t="str">
        <f t="shared" si="0"/>
        <v>ชาย</v>
      </c>
      <c r="H12" s="79">
        <f>input1!AE12</f>
        <v>0</v>
      </c>
      <c r="I12" s="14" t="str">
        <f t="shared" si="1"/>
        <v>ปกติ</v>
      </c>
      <c r="J12" s="7">
        <f>input1!AH12</f>
        <v>0</v>
      </c>
      <c r="K12" s="14" t="str">
        <f t="shared" si="2"/>
        <v>ปกติ</v>
      </c>
      <c r="L12" s="6">
        <f>input1!AL12</f>
        <v>0</v>
      </c>
      <c r="M12" s="14" t="str">
        <f t="shared" si="3"/>
        <v>ปกติ</v>
      </c>
      <c r="N12" s="80">
        <f>input1!AP12</f>
        <v>0</v>
      </c>
      <c r="O12" s="14" t="str">
        <f t="shared" si="4"/>
        <v>ปกติ</v>
      </c>
      <c r="P12" s="6">
        <f>input1!AR12</f>
        <v>0</v>
      </c>
      <c r="Q12" s="14" t="str">
        <f t="shared" si="5"/>
        <v>ไม่มีจุดแข็ง</v>
      </c>
      <c r="R12" s="16">
        <f t="shared" si="6"/>
        <v>0</v>
      </c>
      <c r="S12" s="77">
        <f t="shared" si="7"/>
        <v>0</v>
      </c>
      <c r="T12" s="14" t="str">
        <f t="shared" si="8"/>
        <v>ปกติ</v>
      </c>
    </row>
    <row r="13" spans="2:20" s="4" customFormat="1" ht="18" customHeight="1">
      <c r="B13" s="35" t="s">
        <v>48</v>
      </c>
      <c r="C13" s="35" t="str">
        <f>input2!B13</f>
        <v>.../...</v>
      </c>
      <c r="D13" s="168">
        <f>input1!B13</f>
        <v>0</v>
      </c>
      <c r="E13" s="104">
        <f>input1!C13</f>
        <v>0</v>
      </c>
      <c r="F13" s="2">
        <f>input1!D13</f>
        <v>1</v>
      </c>
      <c r="G13" s="51" t="str">
        <f t="shared" si="0"/>
        <v>ชาย</v>
      </c>
      <c r="H13" s="79">
        <f>input1!AE13</f>
        <v>0</v>
      </c>
      <c r="I13" s="14" t="str">
        <f t="shared" si="1"/>
        <v>ปกติ</v>
      </c>
      <c r="J13" s="7">
        <f>input1!AH13</f>
        <v>0</v>
      </c>
      <c r="K13" s="14" t="str">
        <f t="shared" si="2"/>
        <v>ปกติ</v>
      </c>
      <c r="L13" s="6">
        <f>input1!AL13</f>
        <v>0</v>
      </c>
      <c r="M13" s="14" t="str">
        <f t="shared" si="3"/>
        <v>ปกติ</v>
      </c>
      <c r="N13" s="80">
        <f>input1!AP13</f>
        <v>0</v>
      </c>
      <c r="O13" s="14" t="str">
        <f t="shared" si="4"/>
        <v>ปกติ</v>
      </c>
      <c r="P13" s="6">
        <f>input1!AR13</f>
        <v>0</v>
      </c>
      <c r="Q13" s="14" t="str">
        <f t="shared" si="5"/>
        <v>ไม่มีจุดแข็ง</v>
      </c>
      <c r="R13" s="16">
        <f t="shared" si="6"/>
        <v>0</v>
      </c>
      <c r="S13" s="77">
        <f t="shared" si="7"/>
        <v>0</v>
      </c>
      <c r="T13" s="14" t="str">
        <f t="shared" si="8"/>
        <v>ปกติ</v>
      </c>
    </row>
    <row r="14" spans="2:20" s="4" customFormat="1" ht="18" customHeight="1" thickBot="1">
      <c r="B14" s="36" t="s">
        <v>49</v>
      </c>
      <c r="C14" s="36" t="str">
        <f>input2!B14</f>
        <v>.../...</v>
      </c>
      <c r="D14" s="170">
        <f>input1!B14</f>
        <v>0</v>
      </c>
      <c r="E14" s="105">
        <f>input1!C14</f>
        <v>0</v>
      </c>
      <c r="F14" s="5">
        <f>input1!D14</f>
        <v>1</v>
      </c>
      <c r="G14" s="53" t="str">
        <f t="shared" si="0"/>
        <v>ชาย</v>
      </c>
      <c r="H14" s="82">
        <f>input1!AE14</f>
        <v>0</v>
      </c>
      <c r="I14" s="18" t="str">
        <f t="shared" si="1"/>
        <v>ปกติ</v>
      </c>
      <c r="J14" s="21">
        <f>input1!AH14</f>
        <v>0</v>
      </c>
      <c r="K14" s="18" t="str">
        <f t="shared" si="2"/>
        <v>ปกติ</v>
      </c>
      <c r="L14" s="19">
        <f>input1!AL14</f>
        <v>0</v>
      </c>
      <c r="M14" s="18" t="str">
        <f t="shared" si="3"/>
        <v>ปกติ</v>
      </c>
      <c r="N14" s="83">
        <f>input1!AP14</f>
        <v>0</v>
      </c>
      <c r="O14" s="18" t="str">
        <f t="shared" si="4"/>
        <v>ปกติ</v>
      </c>
      <c r="P14" s="19">
        <f>input1!AR14</f>
        <v>0</v>
      </c>
      <c r="Q14" s="18" t="str">
        <f t="shared" si="5"/>
        <v>ไม่มีจุดแข็ง</v>
      </c>
      <c r="R14" s="20">
        <f t="shared" si="6"/>
        <v>0</v>
      </c>
      <c r="S14" s="83">
        <f t="shared" si="7"/>
        <v>0</v>
      </c>
      <c r="T14" s="18" t="str">
        <f t="shared" si="8"/>
        <v>ปกติ</v>
      </c>
    </row>
    <row r="15" spans="2:20" s="4" customFormat="1" ht="18" customHeight="1">
      <c r="B15" s="35" t="s">
        <v>50</v>
      </c>
      <c r="C15" s="35" t="str">
        <f>input2!B15</f>
        <v>.../...</v>
      </c>
      <c r="D15" s="169">
        <f>input1!B15</f>
        <v>0</v>
      </c>
      <c r="E15" s="103">
        <f>input1!C15</f>
        <v>0</v>
      </c>
      <c r="F15" s="2">
        <f>input1!D15</f>
        <v>2</v>
      </c>
      <c r="G15" s="57" t="str">
        <f t="shared" si="0"/>
        <v>หญิง</v>
      </c>
      <c r="H15" s="76">
        <f>input1!AE15</f>
        <v>0</v>
      </c>
      <c r="I15" s="14" t="str">
        <f t="shared" si="1"/>
        <v>ปกติ</v>
      </c>
      <c r="J15" s="17">
        <f>input1!AH15</f>
        <v>0</v>
      </c>
      <c r="K15" s="14" t="str">
        <f t="shared" si="2"/>
        <v>ปกติ</v>
      </c>
      <c r="L15" s="15">
        <f>input1!AL15</f>
        <v>0</v>
      </c>
      <c r="M15" s="14" t="str">
        <f t="shared" si="3"/>
        <v>ปกติ</v>
      </c>
      <c r="N15" s="77">
        <f>input1!AP15</f>
        <v>0</v>
      </c>
      <c r="O15" s="14" t="str">
        <f t="shared" si="4"/>
        <v>ปกติ</v>
      </c>
      <c r="P15" s="15">
        <f>input1!AR15</f>
        <v>0</v>
      </c>
      <c r="Q15" s="14" t="str">
        <f t="shared" si="5"/>
        <v>ไม่มีจุดแข็ง</v>
      </c>
      <c r="R15" s="16">
        <f t="shared" si="6"/>
        <v>0</v>
      </c>
      <c r="S15" s="77">
        <f t="shared" si="7"/>
        <v>0</v>
      </c>
      <c r="T15" s="14" t="str">
        <f t="shared" si="8"/>
        <v>ปกติ</v>
      </c>
    </row>
    <row r="16" spans="2:20" s="4" customFormat="1" ht="18" customHeight="1">
      <c r="B16" s="35" t="s">
        <v>51</v>
      </c>
      <c r="C16" s="35" t="str">
        <f>input2!B16</f>
        <v>.../...</v>
      </c>
      <c r="D16" s="168">
        <f>input1!B16</f>
        <v>0</v>
      </c>
      <c r="E16" s="104">
        <f>input1!C16</f>
        <v>0</v>
      </c>
      <c r="F16" s="2">
        <f>input1!D16</f>
        <v>2</v>
      </c>
      <c r="G16" s="51" t="str">
        <f t="shared" si="0"/>
        <v>หญิง</v>
      </c>
      <c r="H16" s="79">
        <f>input1!AE16</f>
        <v>0</v>
      </c>
      <c r="I16" s="14" t="str">
        <f t="shared" si="1"/>
        <v>ปกติ</v>
      </c>
      <c r="J16" s="7">
        <f>input1!AH16</f>
        <v>0</v>
      </c>
      <c r="K16" s="14" t="str">
        <f t="shared" si="2"/>
        <v>ปกติ</v>
      </c>
      <c r="L16" s="6">
        <f>input1!AL16</f>
        <v>0</v>
      </c>
      <c r="M16" s="14" t="str">
        <f t="shared" si="3"/>
        <v>ปกติ</v>
      </c>
      <c r="N16" s="80">
        <f>input1!AP16</f>
        <v>0</v>
      </c>
      <c r="O16" s="14" t="str">
        <f t="shared" si="4"/>
        <v>ปกติ</v>
      </c>
      <c r="P16" s="6">
        <f>input1!AR16</f>
        <v>0</v>
      </c>
      <c r="Q16" s="14" t="str">
        <f t="shared" si="5"/>
        <v>ไม่มีจุดแข็ง</v>
      </c>
      <c r="R16" s="16">
        <f t="shared" si="6"/>
        <v>0</v>
      </c>
      <c r="S16" s="77">
        <f t="shared" si="7"/>
        <v>0</v>
      </c>
      <c r="T16" s="14" t="str">
        <f t="shared" si="8"/>
        <v>ปกติ</v>
      </c>
    </row>
    <row r="17" spans="2:20" s="4" customFormat="1" ht="18" customHeight="1">
      <c r="B17" s="35" t="s">
        <v>52</v>
      </c>
      <c r="C17" s="35" t="str">
        <f>input2!B17</f>
        <v>.../...</v>
      </c>
      <c r="D17" s="169">
        <f>input1!B17</f>
        <v>0</v>
      </c>
      <c r="E17" s="103">
        <f>input1!C17</f>
        <v>0</v>
      </c>
      <c r="F17" s="2">
        <f>input1!D17</f>
        <v>2</v>
      </c>
      <c r="G17" s="51" t="str">
        <f t="shared" si="0"/>
        <v>หญิง</v>
      </c>
      <c r="H17" s="79">
        <f>input1!AE17</f>
        <v>0</v>
      </c>
      <c r="I17" s="14" t="str">
        <f t="shared" si="1"/>
        <v>ปกติ</v>
      </c>
      <c r="J17" s="7">
        <f>input1!AH17</f>
        <v>0</v>
      </c>
      <c r="K17" s="14" t="str">
        <f t="shared" si="2"/>
        <v>ปกติ</v>
      </c>
      <c r="L17" s="6">
        <f>input1!AL17</f>
        <v>0</v>
      </c>
      <c r="M17" s="14" t="str">
        <f t="shared" si="3"/>
        <v>ปกติ</v>
      </c>
      <c r="N17" s="80">
        <f>input1!AP17</f>
        <v>0</v>
      </c>
      <c r="O17" s="14" t="str">
        <f t="shared" si="4"/>
        <v>ปกติ</v>
      </c>
      <c r="P17" s="6">
        <f>input1!AR17</f>
        <v>0</v>
      </c>
      <c r="Q17" s="14" t="str">
        <f t="shared" si="5"/>
        <v>ไม่มีจุดแข็ง</v>
      </c>
      <c r="R17" s="16">
        <f t="shared" si="6"/>
        <v>0</v>
      </c>
      <c r="S17" s="77">
        <f t="shared" si="7"/>
        <v>0</v>
      </c>
      <c r="T17" s="14" t="str">
        <f t="shared" si="8"/>
        <v>ปกติ</v>
      </c>
    </row>
    <row r="18" spans="2:20" s="4" customFormat="1" ht="18" customHeight="1">
      <c r="B18" s="35" t="s">
        <v>53</v>
      </c>
      <c r="C18" s="35" t="str">
        <f>input2!B18</f>
        <v>.../...</v>
      </c>
      <c r="D18" s="168">
        <f>input1!B18</f>
        <v>0</v>
      </c>
      <c r="E18" s="104">
        <f>input1!C18</f>
        <v>0</v>
      </c>
      <c r="F18" s="2">
        <f>input1!D18</f>
        <v>2</v>
      </c>
      <c r="G18" s="51" t="str">
        <f t="shared" si="0"/>
        <v>หญิง</v>
      </c>
      <c r="H18" s="79">
        <f>input1!AE18</f>
        <v>0</v>
      </c>
      <c r="I18" s="14" t="str">
        <f t="shared" si="1"/>
        <v>ปกติ</v>
      </c>
      <c r="J18" s="7">
        <f>input1!AH18</f>
        <v>0</v>
      </c>
      <c r="K18" s="14" t="str">
        <f t="shared" si="2"/>
        <v>ปกติ</v>
      </c>
      <c r="L18" s="6">
        <f>input1!AL18</f>
        <v>0</v>
      </c>
      <c r="M18" s="14" t="str">
        <f t="shared" si="3"/>
        <v>ปกติ</v>
      </c>
      <c r="N18" s="80">
        <f>input1!AP18</f>
        <v>0</v>
      </c>
      <c r="O18" s="14" t="str">
        <f t="shared" si="4"/>
        <v>ปกติ</v>
      </c>
      <c r="P18" s="6">
        <f>input1!AR18</f>
        <v>0</v>
      </c>
      <c r="Q18" s="14" t="str">
        <f t="shared" si="5"/>
        <v>ไม่มีจุดแข็ง</v>
      </c>
      <c r="R18" s="16">
        <f t="shared" si="6"/>
        <v>0</v>
      </c>
      <c r="S18" s="77">
        <f t="shared" si="7"/>
        <v>0</v>
      </c>
      <c r="T18" s="14" t="str">
        <f t="shared" si="8"/>
        <v>ปกติ</v>
      </c>
    </row>
    <row r="19" spans="2:20" s="4" customFormat="1" ht="18" customHeight="1" thickBot="1">
      <c r="B19" s="36" t="s">
        <v>54</v>
      </c>
      <c r="C19" s="36" t="str">
        <f>input2!B19</f>
        <v>.../...</v>
      </c>
      <c r="D19" s="170">
        <f>input1!B19</f>
        <v>0</v>
      </c>
      <c r="E19" s="105">
        <f>input1!C19</f>
        <v>0</v>
      </c>
      <c r="F19" s="5">
        <f>input1!D19</f>
        <v>2</v>
      </c>
      <c r="G19" s="53" t="str">
        <f t="shared" si="0"/>
        <v>หญิง</v>
      </c>
      <c r="H19" s="82">
        <f>input1!AE19</f>
        <v>0</v>
      </c>
      <c r="I19" s="18" t="str">
        <f t="shared" si="1"/>
        <v>ปกติ</v>
      </c>
      <c r="J19" s="21">
        <f>input1!AH19</f>
        <v>0</v>
      </c>
      <c r="K19" s="18" t="str">
        <f t="shared" si="2"/>
        <v>ปกติ</v>
      </c>
      <c r="L19" s="19">
        <f>input1!AL19</f>
        <v>0</v>
      </c>
      <c r="M19" s="18" t="str">
        <f t="shared" si="3"/>
        <v>ปกติ</v>
      </c>
      <c r="N19" s="83">
        <f>input1!AP19</f>
        <v>0</v>
      </c>
      <c r="O19" s="18" t="str">
        <f t="shared" si="4"/>
        <v>ปกติ</v>
      </c>
      <c r="P19" s="19">
        <f>input1!AR19</f>
        <v>0</v>
      </c>
      <c r="Q19" s="18" t="str">
        <f t="shared" si="5"/>
        <v>ไม่มีจุดแข็ง</v>
      </c>
      <c r="R19" s="20">
        <f t="shared" si="6"/>
        <v>0</v>
      </c>
      <c r="S19" s="83">
        <f t="shared" si="7"/>
        <v>0</v>
      </c>
      <c r="T19" s="18" t="str">
        <f t="shared" si="8"/>
        <v>ปกติ</v>
      </c>
    </row>
    <row r="20" spans="2:20" s="4" customFormat="1" ht="18" customHeight="1">
      <c r="B20" s="35" t="s">
        <v>55</v>
      </c>
      <c r="C20" s="35" t="str">
        <f>input2!B20</f>
        <v>.../...</v>
      </c>
      <c r="D20" s="169">
        <f>input1!B20</f>
        <v>0</v>
      </c>
      <c r="E20" s="103">
        <f>input1!C20</f>
        <v>0</v>
      </c>
      <c r="F20" s="2">
        <f>input1!D20</f>
        <v>2</v>
      </c>
      <c r="G20" s="57" t="str">
        <f t="shared" si="0"/>
        <v>หญิง</v>
      </c>
      <c r="H20" s="76">
        <f>input1!AE20</f>
        <v>0</v>
      </c>
      <c r="I20" s="14" t="str">
        <f t="shared" si="1"/>
        <v>ปกติ</v>
      </c>
      <c r="J20" s="17">
        <f>input1!AH20</f>
        <v>0</v>
      </c>
      <c r="K20" s="14" t="str">
        <f t="shared" si="2"/>
        <v>ปกติ</v>
      </c>
      <c r="L20" s="15">
        <f>input1!AL20</f>
        <v>0</v>
      </c>
      <c r="M20" s="14" t="str">
        <f t="shared" si="3"/>
        <v>ปกติ</v>
      </c>
      <c r="N20" s="77">
        <f>input1!AP20</f>
        <v>0</v>
      </c>
      <c r="O20" s="14" t="str">
        <f t="shared" si="4"/>
        <v>ปกติ</v>
      </c>
      <c r="P20" s="15">
        <f>input1!AR20</f>
        <v>0</v>
      </c>
      <c r="Q20" s="14" t="str">
        <f t="shared" si="5"/>
        <v>ไม่มีจุดแข็ง</v>
      </c>
      <c r="R20" s="16">
        <f t="shared" si="6"/>
        <v>0</v>
      </c>
      <c r="S20" s="77">
        <f t="shared" si="7"/>
        <v>0</v>
      </c>
      <c r="T20" s="14" t="str">
        <f t="shared" si="8"/>
        <v>ปกติ</v>
      </c>
    </row>
    <row r="21" spans="2:32" s="4" customFormat="1" ht="18" customHeight="1">
      <c r="B21" s="35" t="s">
        <v>10</v>
      </c>
      <c r="C21" s="35" t="str">
        <f>input2!B21</f>
        <v>.../...</v>
      </c>
      <c r="D21" s="168">
        <f>input1!B21</f>
        <v>0</v>
      </c>
      <c r="E21" s="104">
        <f>input1!C21</f>
        <v>0</v>
      </c>
      <c r="F21" s="2">
        <f>input1!D21</f>
        <v>2</v>
      </c>
      <c r="G21" s="51" t="str">
        <f t="shared" si="0"/>
        <v>หญิง</v>
      </c>
      <c r="H21" s="79">
        <f>input1!AE21</f>
        <v>0</v>
      </c>
      <c r="I21" s="14" t="str">
        <f t="shared" si="1"/>
        <v>ปกติ</v>
      </c>
      <c r="J21" s="7">
        <f>input1!AH21</f>
        <v>0</v>
      </c>
      <c r="K21" s="14" t="str">
        <f t="shared" si="2"/>
        <v>ปกติ</v>
      </c>
      <c r="L21" s="6">
        <f>input1!AL21</f>
        <v>0</v>
      </c>
      <c r="M21" s="14" t="str">
        <f t="shared" si="3"/>
        <v>ปกติ</v>
      </c>
      <c r="N21" s="80">
        <f>input1!AP21</f>
        <v>0</v>
      </c>
      <c r="O21" s="14" t="str">
        <f t="shared" si="4"/>
        <v>ปกติ</v>
      </c>
      <c r="P21" s="6">
        <f>input1!AR21</f>
        <v>0</v>
      </c>
      <c r="Q21" s="14" t="str">
        <f t="shared" si="5"/>
        <v>ไม่มีจุดแข็ง</v>
      </c>
      <c r="R21" s="16">
        <f t="shared" si="6"/>
        <v>0</v>
      </c>
      <c r="S21" s="77">
        <f t="shared" si="7"/>
        <v>0</v>
      </c>
      <c r="T21" s="14" t="str">
        <f t="shared" si="8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8" customHeight="1">
      <c r="B22" s="35" t="s">
        <v>11</v>
      </c>
      <c r="C22" s="35" t="str">
        <f>input2!B22</f>
        <v>.../...</v>
      </c>
      <c r="D22" s="169">
        <f>input1!B22</f>
        <v>0</v>
      </c>
      <c r="E22" s="103">
        <f>input1!C22</f>
        <v>0</v>
      </c>
      <c r="F22" s="2">
        <f>input1!D22</f>
        <v>2</v>
      </c>
      <c r="G22" s="51" t="str">
        <f t="shared" si="0"/>
        <v>หญิง</v>
      </c>
      <c r="H22" s="79">
        <f>input1!AE22</f>
        <v>0</v>
      </c>
      <c r="I22" s="14" t="str">
        <f t="shared" si="1"/>
        <v>ปกติ</v>
      </c>
      <c r="J22" s="7">
        <f>input1!AH22</f>
        <v>0</v>
      </c>
      <c r="K22" s="14" t="str">
        <f t="shared" si="2"/>
        <v>ปกติ</v>
      </c>
      <c r="L22" s="6">
        <f>input1!AL22</f>
        <v>0</v>
      </c>
      <c r="M22" s="14" t="str">
        <f t="shared" si="3"/>
        <v>ปกติ</v>
      </c>
      <c r="N22" s="80">
        <f>input1!AP22</f>
        <v>0</v>
      </c>
      <c r="O22" s="14" t="str">
        <f t="shared" si="4"/>
        <v>ปกติ</v>
      </c>
      <c r="P22" s="6">
        <f>input1!AR22</f>
        <v>0</v>
      </c>
      <c r="Q22" s="14" t="str">
        <f t="shared" si="5"/>
        <v>ไม่มีจุดแข็ง</v>
      </c>
      <c r="R22" s="16">
        <f t="shared" si="6"/>
        <v>0</v>
      </c>
      <c r="S22" s="77">
        <f t="shared" si="7"/>
        <v>0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8" customHeight="1">
      <c r="B23" s="35" t="s">
        <v>12</v>
      </c>
      <c r="C23" s="35" t="str">
        <f>input2!B23</f>
        <v>.../...</v>
      </c>
      <c r="D23" s="168">
        <f>input1!B23</f>
        <v>0</v>
      </c>
      <c r="E23" s="104">
        <f>input1!C23</f>
        <v>0</v>
      </c>
      <c r="F23" s="2">
        <f>input1!D23</f>
        <v>2</v>
      </c>
      <c r="G23" s="51" t="str">
        <f t="shared" si="0"/>
        <v>หญิง</v>
      </c>
      <c r="H23" s="79">
        <f>input1!AE23</f>
        <v>0</v>
      </c>
      <c r="I23" s="14" t="str">
        <f t="shared" si="1"/>
        <v>ปกติ</v>
      </c>
      <c r="J23" s="7">
        <f>input1!AH23</f>
        <v>0</v>
      </c>
      <c r="K23" s="14" t="str">
        <f t="shared" si="2"/>
        <v>ปกติ</v>
      </c>
      <c r="L23" s="6">
        <f>input1!AL23</f>
        <v>0</v>
      </c>
      <c r="M23" s="14" t="str">
        <f t="shared" si="3"/>
        <v>ปกติ</v>
      </c>
      <c r="N23" s="80">
        <f>input1!AP23</f>
        <v>0</v>
      </c>
      <c r="O23" s="14" t="str">
        <f t="shared" si="4"/>
        <v>ปกติ</v>
      </c>
      <c r="P23" s="6">
        <f>input1!AR23</f>
        <v>0</v>
      </c>
      <c r="Q23" s="14" t="str">
        <f t="shared" si="5"/>
        <v>ไม่มีจุดแข็ง</v>
      </c>
      <c r="R23" s="16">
        <f t="shared" si="6"/>
        <v>0</v>
      </c>
      <c r="S23" s="77">
        <f t="shared" si="7"/>
        <v>0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8" customHeight="1" thickBot="1">
      <c r="B24" s="36" t="s">
        <v>34</v>
      </c>
      <c r="C24" s="36" t="str">
        <f>input2!B24</f>
        <v>.../...</v>
      </c>
      <c r="D24" s="170">
        <f>input1!B24</f>
        <v>0</v>
      </c>
      <c r="E24" s="105">
        <f>input1!C24</f>
        <v>0</v>
      </c>
      <c r="F24" s="5">
        <f>input1!D24</f>
        <v>2</v>
      </c>
      <c r="G24" s="53" t="str">
        <f t="shared" si="0"/>
        <v>หญิง</v>
      </c>
      <c r="H24" s="82">
        <f>input1!AE24</f>
        <v>0</v>
      </c>
      <c r="I24" s="18" t="str">
        <f t="shared" si="1"/>
        <v>ปกติ</v>
      </c>
      <c r="J24" s="21">
        <f>input1!AH24</f>
        <v>0</v>
      </c>
      <c r="K24" s="18" t="str">
        <f t="shared" si="2"/>
        <v>ปกติ</v>
      </c>
      <c r="L24" s="19">
        <f>input1!AL24</f>
        <v>0</v>
      </c>
      <c r="M24" s="18" t="str">
        <f t="shared" si="3"/>
        <v>ปกติ</v>
      </c>
      <c r="N24" s="83">
        <f>input1!AP24</f>
        <v>0</v>
      </c>
      <c r="O24" s="18" t="str">
        <f t="shared" si="4"/>
        <v>ปกติ</v>
      </c>
      <c r="P24" s="19">
        <f>input1!AR24</f>
        <v>0</v>
      </c>
      <c r="Q24" s="18" t="str">
        <f t="shared" si="5"/>
        <v>ไม่มีจุดแข็ง</v>
      </c>
      <c r="R24" s="20">
        <f t="shared" si="6"/>
        <v>0</v>
      </c>
      <c r="S24" s="83">
        <f t="shared" si="7"/>
        <v>0</v>
      </c>
      <c r="T24" s="18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8" customHeight="1">
      <c r="B25" s="35" t="s">
        <v>35</v>
      </c>
      <c r="C25" s="35" t="str">
        <f>input2!B25</f>
        <v>.../...</v>
      </c>
      <c r="D25" s="169">
        <f>input1!B25</f>
        <v>0</v>
      </c>
      <c r="E25" s="103">
        <f>input1!C25</f>
        <v>0</v>
      </c>
      <c r="F25" s="2">
        <f>input1!D25</f>
        <v>2</v>
      </c>
      <c r="G25" s="57" t="str">
        <f t="shared" si="0"/>
        <v>หญิง</v>
      </c>
      <c r="H25" s="76">
        <f>input1!AE25</f>
        <v>0</v>
      </c>
      <c r="I25" s="14" t="str">
        <f t="shared" si="1"/>
        <v>ปกติ</v>
      </c>
      <c r="J25" s="17">
        <f>input1!AH25</f>
        <v>0</v>
      </c>
      <c r="K25" s="14" t="str">
        <f t="shared" si="2"/>
        <v>ปกติ</v>
      </c>
      <c r="L25" s="15">
        <f>input1!AL25</f>
        <v>0</v>
      </c>
      <c r="M25" s="14" t="str">
        <f t="shared" si="3"/>
        <v>ปกติ</v>
      </c>
      <c r="N25" s="77">
        <f>input1!AP25</f>
        <v>0</v>
      </c>
      <c r="O25" s="14" t="str">
        <f t="shared" si="4"/>
        <v>ปกติ</v>
      </c>
      <c r="P25" s="15">
        <f>input1!AR25</f>
        <v>0</v>
      </c>
      <c r="Q25" s="14" t="str">
        <f t="shared" si="5"/>
        <v>ไม่มีจุดแข็ง</v>
      </c>
      <c r="R25" s="16">
        <f t="shared" si="6"/>
        <v>0</v>
      </c>
      <c r="S25" s="77">
        <f t="shared" si="7"/>
        <v>0</v>
      </c>
      <c r="T25" s="14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s="4" customFormat="1" ht="18" customHeight="1">
      <c r="B26" s="35" t="s">
        <v>81</v>
      </c>
      <c r="C26" s="35" t="str">
        <f>input2!B26</f>
        <v>.../...</v>
      </c>
      <c r="D26" s="169">
        <f>input1!B26</f>
        <v>0</v>
      </c>
      <c r="E26" s="103">
        <f>input1!C26</f>
        <v>0</v>
      </c>
      <c r="F26" s="2">
        <f>input1!D26</f>
        <v>2</v>
      </c>
      <c r="G26" s="57" t="str">
        <f>IF(F26=1,"ชาย",IF(F26=2,"หญิง","-"))</f>
        <v>หญิง</v>
      </c>
      <c r="H26" s="76">
        <f>input1!AE26</f>
        <v>0</v>
      </c>
      <c r="I26" s="14" t="str">
        <f>IF(H26&lt;6,"ปกติ",IF(H26&lt;7,"เสี่ยง","มีปัญหา"))</f>
        <v>ปกติ</v>
      </c>
      <c r="J26" s="17">
        <f>input1!AH26</f>
        <v>0</v>
      </c>
      <c r="K26" s="14" t="str">
        <f>IF(J26&lt;5,"ปกติ",IF(J26&lt;6,"เสี่ยง","มีปัญหา"))</f>
        <v>ปกติ</v>
      </c>
      <c r="L26" s="15">
        <f>input1!AL26</f>
        <v>0</v>
      </c>
      <c r="M26" s="14" t="str">
        <f>IF(L26&lt;6,"ปกติ",IF(L26&lt;8,"เสี่ยง","มีปัญหา"))</f>
        <v>ปกติ</v>
      </c>
      <c r="N26" s="77">
        <f>input1!AP26</f>
        <v>0</v>
      </c>
      <c r="O26" s="14" t="str">
        <f>IF(N26&lt;4,"ปกติ",IF(N26&lt;5,"เสี่ยง","มีปัญหา"))</f>
        <v>ปกติ</v>
      </c>
      <c r="P26" s="15">
        <f>input1!AR26</f>
        <v>0</v>
      </c>
      <c r="Q26" s="14" t="str">
        <f>IF(P26&lt;5,"ไม่มีจุดแข็ง",IF(P26&lt;6,"เสี่ยง","มีจุดแข็ง"))</f>
        <v>ไม่มีจุดแข็ง</v>
      </c>
      <c r="R26" s="16">
        <f>H26+J26+L26+N26</f>
        <v>0</v>
      </c>
      <c r="S26" s="77">
        <f>SUM(H26,J26,L26,N26)</f>
        <v>0</v>
      </c>
      <c r="T26" s="14" t="str">
        <f>IF(S26&lt;17,"ปกติ",IF(S26&lt;20,"เสี่ยง","มีปัญหา"))</f>
        <v>ปกติ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s="4" customFormat="1" ht="18" customHeight="1">
      <c r="B27" s="35" t="s">
        <v>82</v>
      </c>
      <c r="C27" s="35" t="str">
        <f>input2!B27</f>
        <v>.../...</v>
      </c>
      <c r="D27" s="169">
        <f>input1!B27</f>
        <v>0</v>
      </c>
      <c r="E27" s="103">
        <f>input1!C27</f>
        <v>0</v>
      </c>
      <c r="F27" s="2">
        <f>input1!D27</f>
        <v>2</v>
      </c>
      <c r="G27" s="57" t="str">
        <f>IF(F27=1,"ชาย",IF(F27=2,"หญิง","-"))</f>
        <v>หญิง</v>
      </c>
      <c r="H27" s="76">
        <f>input1!AE27</f>
        <v>0</v>
      </c>
      <c r="I27" s="14" t="str">
        <f>IF(H27&lt;6,"ปกติ",IF(H27&lt;7,"เสี่ยง","มีปัญหา"))</f>
        <v>ปกติ</v>
      </c>
      <c r="J27" s="17">
        <f>input1!AH27</f>
        <v>0</v>
      </c>
      <c r="K27" s="14" t="str">
        <f>IF(J27&lt;5,"ปกติ",IF(J27&lt;6,"เสี่ยง","มีปัญหา"))</f>
        <v>ปกติ</v>
      </c>
      <c r="L27" s="15">
        <f>input1!AL27</f>
        <v>0</v>
      </c>
      <c r="M27" s="14" t="str">
        <f>IF(L27&lt;6,"ปกติ",IF(L27&lt;8,"เสี่ยง","มีปัญหา"))</f>
        <v>ปกติ</v>
      </c>
      <c r="N27" s="77">
        <f>input1!AP27</f>
        <v>0</v>
      </c>
      <c r="O27" s="14" t="str">
        <f>IF(N27&lt;4,"ปกติ",IF(N27&lt;5,"เสี่ยง","มีปัญหา"))</f>
        <v>ปกติ</v>
      </c>
      <c r="P27" s="15">
        <f>input1!AR27</f>
        <v>0</v>
      </c>
      <c r="Q27" s="14" t="str">
        <f>IF(P27&lt;5,"ไม่มีจุดแข็ง",IF(P27&lt;6,"เสี่ยง","มีจุดแข็ง"))</f>
        <v>ไม่มีจุดแข็ง</v>
      </c>
      <c r="R27" s="16">
        <f>H27+J27+L27+N27</f>
        <v>0</v>
      </c>
      <c r="S27" s="77">
        <f>SUM(H27,J27,L27,N27)</f>
        <v>0</v>
      </c>
      <c r="T27" s="14" t="str">
        <f>IF(S27&lt;17,"ปกติ",IF(S27&lt;20,"เสี่ยง","มีปัญหา"))</f>
        <v>ปกติ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20" s="151" customFormat="1" ht="20.25">
      <c r="A28" s="141"/>
      <c r="B28" s="35" t="s">
        <v>88</v>
      </c>
      <c r="C28" s="35" t="str">
        <f>input2!B28</f>
        <v>.../...</v>
      </c>
      <c r="D28" s="169">
        <f>input1!B28</f>
        <v>0</v>
      </c>
      <c r="E28" s="103">
        <f>input1!C28</f>
        <v>0</v>
      </c>
      <c r="F28" s="2">
        <f>input1!D28</f>
        <v>2</v>
      </c>
      <c r="G28" s="57" t="str">
        <f aca="true" t="shared" si="9" ref="G28:G54">IF(F28=1,"ชาย",IF(F28=2,"หญิง","-"))</f>
        <v>หญิง</v>
      </c>
      <c r="H28" s="76">
        <f>input1!AE28</f>
        <v>0</v>
      </c>
      <c r="I28" s="14" t="str">
        <f aca="true" t="shared" si="10" ref="I28:I54">IF(H28&lt;6,"ปกติ",IF(H28&lt;7,"เสี่ยง","มีปัญหา"))</f>
        <v>ปกติ</v>
      </c>
      <c r="J28" s="17">
        <f>input1!AH28</f>
        <v>0</v>
      </c>
      <c r="K28" s="14" t="str">
        <f aca="true" t="shared" si="11" ref="K28:K54">IF(J28&lt;5,"ปกติ",IF(J28&lt;6,"เสี่ยง","มีปัญหา"))</f>
        <v>ปกติ</v>
      </c>
      <c r="L28" s="15">
        <f>input1!AL28</f>
        <v>0</v>
      </c>
      <c r="M28" s="14" t="str">
        <f aca="true" t="shared" si="12" ref="M28:M54">IF(L28&lt;6,"ปกติ",IF(L28&lt;8,"เสี่ยง","มีปัญหา"))</f>
        <v>ปกติ</v>
      </c>
      <c r="N28" s="77">
        <f>input1!AP28</f>
        <v>0</v>
      </c>
      <c r="O28" s="14" t="str">
        <f aca="true" t="shared" si="13" ref="O28:O54">IF(N28&lt;4,"ปกติ",IF(N28&lt;5,"เสี่ยง","มีปัญหา"))</f>
        <v>ปกติ</v>
      </c>
      <c r="P28" s="15">
        <f>input1!AR28</f>
        <v>0</v>
      </c>
      <c r="Q28" s="14" t="str">
        <f aca="true" t="shared" si="14" ref="Q28:Q54">IF(P28&lt;5,"ไม่มีจุดแข็ง",IF(P28&lt;6,"เสี่ยง","มีจุดแข็ง"))</f>
        <v>ไม่มีจุดแข็ง</v>
      </c>
      <c r="R28" s="16">
        <f aca="true" t="shared" si="15" ref="R28:R54">H28+J28+L28+N28</f>
        <v>0</v>
      </c>
      <c r="S28" s="77">
        <f aca="true" t="shared" si="16" ref="S28:S54">SUM(H28,J28,L28,N28)</f>
        <v>0</v>
      </c>
      <c r="T28" s="14" t="str">
        <f aca="true" t="shared" si="17" ref="T28:T54">IF(S28&lt;17,"ปกติ",IF(S28&lt;20,"เสี่ยง","มีปัญหา"))</f>
        <v>ปกติ</v>
      </c>
    </row>
    <row r="29" spans="1:20" s="151" customFormat="1" ht="21" thickBot="1">
      <c r="A29" s="141"/>
      <c r="B29" s="36" t="s">
        <v>89</v>
      </c>
      <c r="C29" s="36" t="str">
        <f>input2!B29</f>
        <v>.../...</v>
      </c>
      <c r="D29" s="170">
        <f>input1!B29</f>
        <v>0</v>
      </c>
      <c r="E29" s="105">
        <f>input1!C29</f>
        <v>0</v>
      </c>
      <c r="F29" s="5">
        <f>input1!D29</f>
        <v>2</v>
      </c>
      <c r="G29" s="53" t="str">
        <f t="shared" si="9"/>
        <v>หญิง</v>
      </c>
      <c r="H29" s="82">
        <f>input1!AE29</f>
        <v>0</v>
      </c>
      <c r="I29" s="18" t="str">
        <f t="shared" si="10"/>
        <v>ปกติ</v>
      </c>
      <c r="J29" s="21">
        <f>input1!AH29</f>
        <v>0</v>
      </c>
      <c r="K29" s="18" t="str">
        <f t="shared" si="11"/>
        <v>ปกติ</v>
      </c>
      <c r="L29" s="19">
        <f>input1!AL29</f>
        <v>0</v>
      </c>
      <c r="M29" s="18" t="str">
        <f t="shared" si="12"/>
        <v>ปกติ</v>
      </c>
      <c r="N29" s="83">
        <f>input1!AP29</f>
        <v>0</v>
      </c>
      <c r="O29" s="18" t="str">
        <f t="shared" si="13"/>
        <v>ปกติ</v>
      </c>
      <c r="P29" s="19">
        <f>input1!AR29</f>
        <v>0</v>
      </c>
      <c r="Q29" s="18" t="str">
        <f t="shared" si="14"/>
        <v>ไม่มีจุดแข็ง</v>
      </c>
      <c r="R29" s="20">
        <f t="shared" si="15"/>
        <v>0</v>
      </c>
      <c r="S29" s="83">
        <f t="shared" si="16"/>
        <v>0</v>
      </c>
      <c r="T29" s="18" t="str">
        <f t="shared" si="17"/>
        <v>ปกติ</v>
      </c>
    </row>
    <row r="30" spans="1:20" s="151" customFormat="1" ht="20.25">
      <c r="A30" s="141"/>
      <c r="B30" s="35" t="s">
        <v>90</v>
      </c>
      <c r="C30" s="35" t="str">
        <f>input2!B30</f>
        <v>.../...</v>
      </c>
      <c r="D30" s="169">
        <f>input1!B30</f>
        <v>0</v>
      </c>
      <c r="E30" s="103">
        <f>input1!C30</f>
        <v>0</v>
      </c>
      <c r="F30" s="2">
        <f>input1!D30</f>
        <v>2</v>
      </c>
      <c r="G30" s="57" t="str">
        <f t="shared" si="9"/>
        <v>หญิง</v>
      </c>
      <c r="H30" s="76">
        <f>input1!AE30</f>
        <v>0</v>
      </c>
      <c r="I30" s="14" t="str">
        <f t="shared" si="10"/>
        <v>ปกติ</v>
      </c>
      <c r="J30" s="17">
        <f>input1!AH30</f>
        <v>0</v>
      </c>
      <c r="K30" s="14" t="str">
        <f t="shared" si="11"/>
        <v>ปกติ</v>
      </c>
      <c r="L30" s="15">
        <f>input1!AL30</f>
        <v>0</v>
      </c>
      <c r="M30" s="14" t="str">
        <f t="shared" si="12"/>
        <v>ปกติ</v>
      </c>
      <c r="N30" s="77">
        <f>input1!AP30</f>
        <v>0</v>
      </c>
      <c r="O30" s="14" t="str">
        <f t="shared" si="13"/>
        <v>ปกติ</v>
      </c>
      <c r="P30" s="15">
        <f>input1!AR30</f>
        <v>0</v>
      </c>
      <c r="Q30" s="14" t="str">
        <f t="shared" si="14"/>
        <v>ไม่มีจุดแข็ง</v>
      </c>
      <c r="R30" s="16">
        <f t="shared" si="15"/>
        <v>0</v>
      </c>
      <c r="S30" s="77">
        <f t="shared" si="16"/>
        <v>0</v>
      </c>
      <c r="T30" s="14" t="str">
        <f t="shared" si="17"/>
        <v>ปกติ</v>
      </c>
    </row>
    <row r="31" spans="1:20" s="151" customFormat="1" ht="20.25">
      <c r="A31" s="141"/>
      <c r="B31" s="35" t="s">
        <v>91</v>
      </c>
      <c r="C31" s="35" t="str">
        <f>input2!B31</f>
        <v>.../...</v>
      </c>
      <c r="D31" s="169">
        <f>input1!B31</f>
        <v>0</v>
      </c>
      <c r="E31" s="103">
        <f>input1!C31</f>
        <v>0</v>
      </c>
      <c r="F31" s="2">
        <f>input1!D31</f>
        <v>2</v>
      </c>
      <c r="G31" s="57" t="str">
        <f t="shared" si="9"/>
        <v>หญิง</v>
      </c>
      <c r="H31" s="76">
        <f>input1!AE31</f>
        <v>0</v>
      </c>
      <c r="I31" s="14" t="str">
        <f t="shared" si="10"/>
        <v>ปกติ</v>
      </c>
      <c r="J31" s="17">
        <f>input1!AH31</f>
        <v>0</v>
      </c>
      <c r="K31" s="14" t="str">
        <f t="shared" si="11"/>
        <v>ปกติ</v>
      </c>
      <c r="L31" s="15">
        <f>input1!AL31</f>
        <v>0</v>
      </c>
      <c r="M31" s="14" t="str">
        <f t="shared" si="12"/>
        <v>ปกติ</v>
      </c>
      <c r="N31" s="77">
        <f>input1!AP31</f>
        <v>0</v>
      </c>
      <c r="O31" s="14" t="str">
        <f t="shared" si="13"/>
        <v>ปกติ</v>
      </c>
      <c r="P31" s="15">
        <f>input1!AR31</f>
        <v>0</v>
      </c>
      <c r="Q31" s="14" t="str">
        <f t="shared" si="14"/>
        <v>ไม่มีจุดแข็ง</v>
      </c>
      <c r="R31" s="16">
        <f t="shared" si="15"/>
        <v>0</v>
      </c>
      <c r="S31" s="77">
        <f t="shared" si="16"/>
        <v>0</v>
      </c>
      <c r="T31" s="14" t="str">
        <f t="shared" si="17"/>
        <v>ปกติ</v>
      </c>
    </row>
    <row r="32" spans="1:20" s="151" customFormat="1" ht="20.25">
      <c r="A32" s="141"/>
      <c r="B32" s="35" t="s">
        <v>92</v>
      </c>
      <c r="C32" s="35" t="str">
        <f>input2!B32</f>
        <v>.../...</v>
      </c>
      <c r="D32" s="169">
        <f>input1!B32</f>
        <v>0</v>
      </c>
      <c r="E32" s="103">
        <f>input1!C32</f>
        <v>0</v>
      </c>
      <c r="F32" s="2">
        <f>input1!D32</f>
        <v>2</v>
      </c>
      <c r="G32" s="57" t="str">
        <f t="shared" si="9"/>
        <v>หญิง</v>
      </c>
      <c r="H32" s="76">
        <f>input1!AE32</f>
        <v>0</v>
      </c>
      <c r="I32" s="14" t="str">
        <f t="shared" si="10"/>
        <v>ปกติ</v>
      </c>
      <c r="J32" s="17">
        <f>input1!AH32</f>
        <v>0</v>
      </c>
      <c r="K32" s="14" t="str">
        <f t="shared" si="11"/>
        <v>ปกติ</v>
      </c>
      <c r="L32" s="15">
        <f>input1!AL32</f>
        <v>0</v>
      </c>
      <c r="M32" s="14" t="str">
        <f t="shared" si="12"/>
        <v>ปกติ</v>
      </c>
      <c r="N32" s="77">
        <f>input1!AP32</f>
        <v>0</v>
      </c>
      <c r="O32" s="14" t="str">
        <f t="shared" si="13"/>
        <v>ปกติ</v>
      </c>
      <c r="P32" s="15">
        <f>input1!AR32</f>
        <v>0</v>
      </c>
      <c r="Q32" s="14" t="str">
        <f t="shared" si="14"/>
        <v>ไม่มีจุดแข็ง</v>
      </c>
      <c r="R32" s="16">
        <f t="shared" si="15"/>
        <v>0</v>
      </c>
      <c r="S32" s="77">
        <f t="shared" si="16"/>
        <v>0</v>
      </c>
      <c r="T32" s="14" t="str">
        <f t="shared" si="17"/>
        <v>ปกติ</v>
      </c>
    </row>
    <row r="33" spans="1:20" s="151" customFormat="1" ht="20.25">
      <c r="A33" s="141"/>
      <c r="B33" s="35" t="s">
        <v>93</v>
      </c>
      <c r="C33" s="35" t="str">
        <f>input2!B33</f>
        <v>.../...</v>
      </c>
      <c r="D33" s="169">
        <f>input1!B33</f>
        <v>0</v>
      </c>
      <c r="E33" s="103">
        <f>input1!C33</f>
        <v>0</v>
      </c>
      <c r="F33" s="2">
        <f>input1!D33</f>
        <v>2</v>
      </c>
      <c r="G33" s="57" t="str">
        <f t="shared" si="9"/>
        <v>หญิง</v>
      </c>
      <c r="H33" s="76">
        <f>input1!AE33</f>
        <v>0</v>
      </c>
      <c r="I33" s="14" t="str">
        <f t="shared" si="10"/>
        <v>ปกติ</v>
      </c>
      <c r="J33" s="17">
        <f>input1!AH33</f>
        <v>0</v>
      </c>
      <c r="K33" s="14" t="str">
        <f t="shared" si="11"/>
        <v>ปกติ</v>
      </c>
      <c r="L33" s="15">
        <f>input1!AL33</f>
        <v>0</v>
      </c>
      <c r="M33" s="14" t="str">
        <f t="shared" si="12"/>
        <v>ปกติ</v>
      </c>
      <c r="N33" s="77">
        <f>input1!AP33</f>
        <v>0</v>
      </c>
      <c r="O33" s="14" t="str">
        <f t="shared" si="13"/>
        <v>ปกติ</v>
      </c>
      <c r="P33" s="15">
        <f>input1!AR33</f>
        <v>0</v>
      </c>
      <c r="Q33" s="14" t="str">
        <f t="shared" si="14"/>
        <v>ไม่มีจุดแข็ง</v>
      </c>
      <c r="R33" s="16">
        <f t="shared" si="15"/>
        <v>0</v>
      </c>
      <c r="S33" s="77">
        <f t="shared" si="16"/>
        <v>0</v>
      </c>
      <c r="T33" s="14" t="str">
        <f t="shared" si="17"/>
        <v>ปกติ</v>
      </c>
    </row>
    <row r="34" spans="1:20" s="151" customFormat="1" ht="21" thickBot="1">
      <c r="A34" s="141"/>
      <c r="B34" s="36" t="s">
        <v>94</v>
      </c>
      <c r="C34" s="36" t="str">
        <f>input2!B34</f>
        <v>.../...</v>
      </c>
      <c r="D34" s="170">
        <f>input1!B34</f>
        <v>0</v>
      </c>
      <c r="E34" s="105">
        <f>input1!C34</f>
        <v>0</v>
      </c>
      <c r="F34" s="5">
        <f>input1!D34</f>
        <v>2</v>
      </c>
      <c r="G34" s="53" t="str">
        <f t="shared" si="9"/>
        <v>หญิง</v>
      </c>
      <c r="H34" s="82">
        <f>input1!AE34</f>
        <v>0</v>
      </c>
      <c r="I34" s="18" t="str">
        <f t="shared" si="10"/>
        <v>ปกติ</v>
      </c>
      <c r="J34" s="21">
        <f>input1!AH34</f>
        <v>0</v>
      </c>
      <c r="K34" s="18" t="str">
        <f t="shared" si="11"/>
        <v>ปกติ</v>
      </c>
      <c r="L34" s="19">
        <f>input1!AL34</f>
        <v>0</v>
      </c>
      <c r="M34" s="18" t="str">
        <f t="shared" si="12"/>
        <v>ปกติ</v>
      </c>
      <c r="N34" s="83">
        <f>input1!AP34</f>
        <v>0</v>
      </c>
      <c r="O34" s="18" t="str">
        <f t="shared" si="13"/>
        <v>ปกติ</v>
      </c>
      <c r="P34" s="19">
        <f>input1!AR34</f>
        <v>0</v>
      </c>
      <c r="Q34" s="18" t="str">
        <f t="shared" si="14"/>
        <v>ไม่มีจุดแข็ง</v>
      </c>
      <c r="R34" s="20">
        <f t="shared" si="15"/>
        <v>0</v>
      </c>
      <c r="S34" s="83">
        <f t="shared" si="16"/>
        <v>0</v>
      </c>
      <c r="T34" s="18" t="str">
        <f t="shared" si="17"/>
        <v>ปกติ</v>
      </c>
    </row>
    <row r="35" spans="1:20" s="151" customFormat="1" ht="20.25">
      <c r="A35" s="141"/>
      <c r="B35" s="35" t="s">
        <v>95</v>
      </c>
      <c r="C35" s="35" t="str">
        <f>input2!B35</f>
        <v>.../...</v>
      </c>
      <c r="D35" s="169">
        <f>input1!B35</f>
        <v>0</v>
      </c>
      <c r="E35" s="103">
        <f>input1!C35</f>
        <v>0</v>
      </c>
      <c r="F35" s="2">
        <f>input1!D35</f>
        <v>2</v>
      </c>
      <c r="G35" s="57" t="str">
        <f t="shared" si="9"/>
        <v>หญิง</v>
      </c>
      <c r="H35" s="76">
        <f>input1!AE35</f>
        <v>0</v>
      </c>
      <c r="I35" s="14" t="str">
        <f t="shared" si="10"/>
        <v>ปกติ</v>
      </c>
      <c r="J35" s="17">
        <f>input1!AH35</f>
        <v>0</v>
      </c>
      <c r="K35" s="14" t="str">
        <f t="shared" si="11"/>
        <v>ปกติ</v>
      </c>
      <c r="L35" s="15">
        <f>input1!AL35</f>
        <v>0</v>
      </c>
      <c r="M35" s="14" t="str">
        <f t="shared" si="12"/>
        <v>ปกติ</v>
      </c>
      <c r="N35" s="77">
        <f>input1!AP35</f>
        <v>0</v>
      </c>
      <c r="O35" s="14" t="str">
        <f t="shared" si="13"/>
        <v>ปกติ</v>
      </c>
      <c r="P35" s="15">
        <f>input1!AR35</f>
        <v>0</v>
      </c>
      <c r="Q35" s="14" t="str">
        <f t="shared" si="14"/>
        <v>ไม่มีจุดแข็ง</v>
      </c>
      <c r="R35" s="16">
        <f t="shared" si="15"/>
        <v>0</v>
      </c>
      <c r="S35" s="77">
        <f t="shared" si="16"/>
        <v>0</v>
      </c>
      <c r="T35" s="14" t="str">
        <f t="shared" si="17"/>
        <v>ปกติ</v>
      </c>
    </row>
    <row r="36" spans="1:20" s="151" customFormat="1" ht="20.25">
      <c r="A36" s="141"/>
      <c r="B36" s="35" t="s">
        <v>96</v>
      </c>
      <c r="C36" s="35" t="str">
        <f>input2!B36</f>
        <v>.../...</v>
      </c>
      <c r="D36" s="169">
        <f>input1!B36</f>
        <v>0</v>
      </c>
      <c r="E36" s="103">
        <f>input1!C36</f>
        <v>0</v>
      </c>
      <c r="F36" s="2">
        <f>input1!D36</f>
        <v>2</v>
      </c>
      <c r="G36" s="57" t="str">
        <f t="shared" si="9"/>
        <v>หญิง</v>
      </c>
      <c r="H36" s="76">
        <f>input1!AE36</f>
        <v>0</v>
      </c>
      <c r="I36" s="14" t="str">
        <f t="shared" si="10"/>
        <v>ปกติ</v>
      </c>
      <c r="J36" s="17">
        <f>input1!AH36</f>
        <v>0</v>
      </c>
      <c r="K36" s="14" t="str">
        <f t="shared" si="11"/>
        <v>ปกติ</v>
      </c>
      <c r="L36" s="15">
        <f>input1!AL36</f>
        <v>0</v>
      </c>
      <c r="M36" s="14" t="str">
        <f t="shared" si="12"/>
        <v>ปกติ</v>
      </c>
      <c r="N36" s="77">
        <f>input1!AP36</f>
        <v>0</v>
      </c>
      <c r="O36" s="14" t="str">
        <f t="shared" si="13"/>
        <v>ปกติ</v>
      </c>
      <c r="P36" s="15">
        <f>input1!AR36</f>
        <v>0</v>
      </c>
      <c r="Q36" s="14" t="str">
        <f t="shared" si="14"/>
        <v>ไม่มีจุดแข็ง</v>
      </c>
      <c r="R36" s="16">
        <f t="shared" si="15"/>
        <v>0</v>
      </c>
      <c r="S36" s="77">
        <f t="shared" si="16"/>
        <v>0</v>
      </c>
      <c r="T36" s="14" t="str">
        <f t="shared" si="17"/>
        <v>ปกติ</v>
      </c>
    </row>
    <row r="37" spans="1:20" s="151" customFormat="1" ht="20.25">
      <c r="A37" s="141"/>
      <c r="B37" s="35" t="s">
        <v>97</v>
      </c>
      <c r="C37" s="35" t="str">
        <f>input2!B37</f>
        <v>.../...</v>
      </c>
      <c r="D37" s="169">
        <f>input1!B37</f>
        <v>0</v>
      </c>
      <c r="E37" s="103">
        <f>input1!C37</f>
        <v>0</v>
      </c>
      <c r="F37" s="2">
        <f>input1!D37</f>
        <v>2</v>
      </c>
      <c r="G37" s="57" t="str">
        <f t="shared" si="9"/>
        <v>หญิง</v>
      </c>
      <c r="H37" s="76">
        <f>input1!AE37</f>
        <v>0</v>
      </c>
      <c r="I37" s="14" t="str">
        <f t="shared" si="10"/>
        <v>ปกติ</v>
      </c>
      <c r="J37" s="17">
        <f>input1!AH37</f>
        <v>0</v>
      </c>
      <c r="K37" s="14" t="str">
        <f t="shared" si="11"/>
        <v>ปกติ</v>
      </c>
      <c r="L37" s="15">
        <f>input1!AL37</f>
        <v>0</v>
      </c>
      <c r="M37" s="14" t="str">
        <f t="shared" si="12"/>
        <v>ปกติ</v>
      </c>
      <c r="N37" s="77">
        <f>input1!AP37</f>
        <v>0</v>
      </c>
      <c r="O37" s="14" t="str">
        <f t="shared" si="13"/>
        <v>ปกติ</v>
      </c>
      <c r="P37" s="15">
        <f>input1!AR37</f>
        <v>0</v>
      </c>
      <c r="Q37" s="14" t="str">
        <f t="shared" si="14"/>
        <v>ไม่มีจุดแข็ง</v>
      </c>
      <c r="R37" s="16">
        <f t="shared" si="15"/>
        <v>0</v>
      </c>
      <c r="S37" s="77">
        <f t="shared" si="16"/>
        <v>0</v>
      </c>
      <c r="T37" s="14" t="str">
        <f t="shared" si="17"/>
        <v>ปกติ</v>
      </c>
    </row>
    <row r="38" spans="1:20" s="151" customFormat="1" ht="20.25">
      <c r="A38" s="141"/>
      <c r="B38" s="35" t="s">
        <v>98</v>
      </c>
      <c r="C38" s="35" t="str">
        <f>input2!B38</f>
        <v>.../...</v>
      </c>
      <c r="D38" s="169">
        <f>input1!B38</f>
        <v>0</v>
      </c>
      <c r="E38" s="103">
        <f>input1!C38</f>
        <v>0</v>
      </c>
      <c r="F38" s="2">
        <f>input1!D38</f>
        <v>2</v>
      </c>
      <c r="G38" s="57" t="str">
        <f t="shared" si="9"/>
        <v>หญิง</v>
      </c>
      <c r="H38" s="76">
        <f>input1!AE38</f>
        <v>0</v>
      </c>
      <c r="I38" s="14" t="str">
        <f t="shared" si="10"/>
        <v>ปกติ</v>
      </c>
      <c r="J38" s="17">
        <f>input1!AH38</f>
        <v>0</v>
      </c>
      <c r="K38" s="14" t="str">
        <f t="shared" si="11"/>
        <v>ปกติ</v>
      </c>
      <c r="L38" s="15">
        <f>input1!AL38</f>
        <v>0</v>
      </c>
      <c r="M38" s="14" t="str">
        <f t="shared" si="12"/>
        <v>ปกติ</v>
      </c>
      <c r="N38" s="77">
        <f>input1!AP38</f>
        <v>0</v>
      </c>
      <c r="O38" s="14" t="str">
        <f t="shared" si="13"/>
        <v>ปกติ</v>
      </c>
      <c r="P38" s="15">
        <f>input1!AR38</f>
        <v>0</v>
      </c>
      <c r="Q38" s="14" t="str">
        <f t="shared" si="14"/>
        <v>ไม่มีจุดแข็ง</v>
      </c>
      <c r="R38" s="16">
        <f t="shared" si="15"/>
        <v>0</v>
      </c>
      <c r="S38" s="77">
        <f t="shared" si="16"/>
        <v>0</v>
      </c>
      <c r="T38" s="14" t="str">
        <f t="shared" si="17"/>
        <v>ปกติ</v>
      </c>
    </row>
    <row r="39" spans="1:20" s="151" customFormat="1" ht="21" thickBot="1">
      <c r="A39" s="141"/>
      <c r="B39" s="36" t="s">
        <v>99</v>
      </c>
      <c r="C39" s="36" t="str">
        <f>input2!B39</f>
        <v>.../...</v>
      </c>
      <c r="D39" s="170">
        <f>input1!B39</f>
        <v>0</v>
      </c>
      <c r="E39" s="105">
        <f>input1!C39</f>
        <v>0</v>
      </c>
      <c r="F39" s="5">
        <f>input1!D39</f>
        <v>2</v>
      </c>
      <c r="G39" s="53" t="str">
        <f t="shared" si="9"/>
        <v>หญิง</v>
      </c>
      <c r="H39" s="82">
        <f>input1!AE39</f>
        <v>0</v>
      </c>
      <c r="I39" s="18" t="str">
        <f t="shared" si="10"/>
        <v>ปกติ</v>
      </c>
      <c r="J39" s="21">
        <f>input1!AH39</f>
        <v>0</v>
      </c>
      <c r="K39" s="18" t="str">
        <f t="shared" si="11"/>
        <v>ปกติ</v>
      </c>
      <c r="L39" s="19">
        <f>input1!AL39</f>
        <v>0</v>
      </c>
      <c r="M39" s="18" t="str">
        <f t="shared" si="12"/>
        <v>ปกติ</v>
      </c>
      <c r="N39" s="83">
        <f>input1!AP39</f>
        <v>0</v>
      </c>
      <c r="O39" s="18" t="str">
        <f t="shared" si="13"/>
        <v>ปกติ</v>
      </c>
      <c r="P39" s="19">
        <f>input1!AR39</f>
        <v>0</v>
      </c>
      <c r="Q39" s="18" t="str">
        <f t="shared" si="14"/>
        <v>ไม่มีจุดแข็ง</v>
      </c>
      <c r="R39" s="20">
        <f t="shared" si="15"/>
        <v>0</v>
      </c>
      <c r="S39" s="83">
        <f t="shared" si="16"/>
        <v>0</v>
      </c>
      <c r="T39" s="18" t="str">
        <f t="shared" si="17"/>
        <v>ปกติ</v>
      </c>
    </row>
    <row r="40" spans="1:20" s="151" customFormat="1" ht="20.25">
      <c r="A40" s="141"/>
      <c r="B40" s="35" t="s">
        <v>100</v>
      </c>
      <c r="C40" s="35" t="str">
        <f>input2!B40</f>
        <v>.../...</v>
      </c>
      <c r="D40" s="169">
        <f>input1!B40</f>
        <v>0</v>
      </c>
      <c r="E40" s="103">
        <f>input1!C40</f>
        <v>0</v>
      </c>
      <c r="F40" s="2">
        <f>input1!D40</f>
        <v>2</v>
      </c>
      <c r="G40" s="57" t="str">
        <f t="shared" si="9"/>
        <v>หญิง</v>
      </c>
      <c r="H40" s="76">
        <f>input1!AE40</f>
        <v>0</v>
      </c>
      <c r="I40" s="14" t="str">
        <f t="shared" si="10"/>
        <v>ปกติ</v>
      </c>
      <c r="J40" s="17">
        <f>input1!AH40</f>
        <v>0</v>
      </c>
      <c r="K40" s="14" t="str">
        <f t="shared" si="11"/>
        <v>ปกติ</v>
      </c>
      <c r="L40" s="15">
        <f>input1!AL40</f>
        <v>0</v>
      </c>
      <c r="M40" s="14" t="str">
        <f t="shared" si="12"/>
        <v>ปกติ</v>
      </c>
      <c r="N40" s="77">
        <f>input1!AP40</f>
        <v>0</v>
      </c>
      <c r="O40" s="14" t="str">
        <f t="shared" si="13"/>
        <v>ปกติ</v>
      </c>
      <c r="P40" s="15">
        <f>input1!AR40</f>
        <v>0</v>
      </c>
      <c r="Q40" s="14" t="str">
        <f t="shared" si="14"/>
        <v>ไม่มีจุดแข็ง</v>
      </c>
      <c r="R40" s="16">
        <f t="shared" si="15"/>
        <v>0</v>
      </c>
      <c r="S40" s="77">
        <f t="shared" si="16"/>
        <v>0</v>
      </c>
      <c r="T40" s="14" t="str">
        <f t="shared" si="17"/>
        <v>ปกติ</v>
      </c>
    </row>
    <row r="41" spans="1:20" s="151" customFormat="1" ht="20.25">
      <c r="A41" s="141"/>
      <c r="B41" s="35" t="s">
        <v>101</v>
      </c>
      <c r="C41" s="35" t="str">
        <f>input2!B41</f>
        <v>.../...</v>
      </c>
      <c r="D41" s="169">
        <f>input1!B41</f>
        <v>0</v>
      </c>
      <c r="E41" s="103">
        <f>input1!C41</f>
        <v>0</v>
      </c>
      <c r="F41" s="2">
        <f>input1!D41</f>
        <v>2</v>
      </c>
      <c r="G41" s="57" t="str">
        <f t="shared" si="9"/>
        <v>หญิง</v>
      </c>
      <c r="H41" s="76">
        <f>input1!AE41</f>
        <v>0</v>
      </c>
      <c r="I41" s="14" t="str">
        <f t="shared" si="10"/>
        <v>ปกติ</v>
      </c>
      <c r="J41" s="17">
        <f>input1!AH41</f>
        <v>0</v>
      </c>
      <c r="K41" s="14" t="str">
        <f t="shared" si="11"/>
        <v>ปกติ</v>
      </c>
      <c r="L41" s="15">
        <f>input1!AL41</f>
        <v>0</v>
      </c>
      <c r="M41" s="14" t="str">
        <f t="shared" si="12"/>
        <v>ปกติ</v>
      </c>
      <c r="N41" s="77">
        <f>input1!AP41</f>
        <v>0</v>
      </c>
      <c r="O41" s="14" t="str">
        <f t="shared" si="13"/>
        <v>ปกติ</v>
      </c>
      <c r="P41" s="15">
        <f>input1!AR41</f>
        <v>0</v>
      </c>
      <c r="Q41" s="14" t="str">
        <f t="shared" si="14"/>
        <v>ไม่มีจุดแข็ง</v>
      </c>
      <c r="R41" s="16">
        <f t="shared" si="15"/>
        <v>0</v>
      </c>
      <c r="S41" s="77">
        <f t="shared" si="16"/>
        <v>0</v>
      </c>
      <c r="T41" s="14" t="str">
        <f t="shared" si="17"/>
        <v>ปกติ</v>
      </c>
    </row>
    <row r="42" spans="1:20" s="151" customFormat="1" ht="20.25">
      <c r="A42" s="141"/>
      <c r="B42" s="35" t="s">
        <v>102</v>
      </c>
      <c r="C42" s="35" t="str">
        <f>input2!B42</f>
        <v>.../...</v>
      </c>
      <c r="D42" s="169">
        <f>input1!B42</f>
        <v>0</v>
      </c>
      <c r="E42" s="103">
        <f>input1!C42</f>
        <v>0</v>
      </c>
      <c r="F42" s="2">
        <f>input1!D42</f>
        <v>2</v>
      </c>
      <c r="G42" s="57" t="str">
        <f t="shared" si="9"/>
        <v>หญิง</v>
      </c>
      <c r="H42" s="76">
        <f>input1!AE42</f>
        <v>0</v>
      </c>
      <c r="I42" s="14" t="str">
        <f t="shared" si="10"/>
        <v>ปกติ</v>
      </c>
      <c r="J42" s="17">
        <f>input1!AH42</f>
        <v>0</v>
      </c>
      <c r="K42" s="14" t="str">
        <f t="shared" si="11"/>
        <v>ปกติ</v>
      </c>
      <c r="L42" s="15">
        <f>input1!AL42</f>
        <v>0</v>
      </c>
      <c r="M42" s="14" t="str">
        <f t="shared" si="12"/>
        <v>ปกติ</v>
      </c>
      <c r="N42" s="77">
        <f>input1!AP42</f>
        <v>0</v>
      </c>
      <c r="O42" s="14" t="str">
        <f t="shared" si="13"/>
        <v>ปกติ</v>
      </c>
      <c r="P42" s="15">
        <f>input1!AR42</f>
        <v>0</v>
      </c>
      <c r="Q42" s="14" t="str">
        <f t="shared" si="14"/>
        <v>ไม่มีจุดแข็ง</v>
      </c>
      <c r="R42" s="16">
        <f t="shared" si="15"/>
        <v>0</v>
      </c>
      <c r="S42" s="77">
        <f t="shared" si="16"/>
        <v>0</v>
      </c>
      <c r="T42" s="14" t="str">
        <f t="shared" si="17"/>
        <v>ปกติ</v>
      </c>
    </row>
    <row r="43" spans="1:20" s="151" customFormat="1" ht="20.25">
      <c r="A43" s="141"/>
      <c r="B43" s="35" t="s">
        <v>103</v>
      </c>
      <c r="C43" s="35" t="str">
        <f>input2!B43</f>
        <v>.../...</v>
      </c>
      <c r="D43" s="169">
        <f>input1!B43</f>
        <v>0</v>
      </c>
      <c r="E43" s="103">
        <f>input1!C43</f>
        <v>0</v>
      </c>
      <c r="F43" s="2">
        <f>input1!D43</f>
        <v>2</v>
      </c>
      <c r="G43" s="57" t="str">
        <f t="shared" si="9"/>
        <v>หญิง</v>
      </c>
      <c r="H43" s="76">
        <f>input1!AE43</f>
        <v>0</v>
      </c>
      <c r="I43" s="14" t="str">
        <f t="shared" si="10"/>
        <v>ปกติ</v>
      </c>
      <c r="J43" s="17">
        <f>input1!AH43</f>
        <v>0</v>
      </c>
      <c r="K43" s="14" t="str">
        <f t="shared" si="11"/>
        <v>ปกติ</v>
      </c>
      <c r="L43" s="15">
        <f>input1!AL43</f>
        <v>0</v>
      </c>
      <c r="M43" s="14" t="str">
        <f t="shared" si="12"/>
        <v>ปกติ</v>
      </c>
      <c r="N43" s="77">
        <f>input1!AP43</f>
        <v>0</v>
      </c>
      <c r="O43" s="14" t="str">
        <f t="shared" si="13"/>
        <v>ปกติ</v>
      </c>
      <c r="P43" s="15">
        <f>input1!AR43</f>
        <v>0</v>
      </c>
      <c r="Q43" s="14" t="str">
        <f t="shared" si="14"/>
        <v>ไม่มีจุดแข็ง</v>
      </c>
      <c r="R43" s="16">
        <f t="shared" si="15"/>
        <v>0</v>
      </c>
      <c r="S43" s="77">
        <f t="shared" si="16"/>
        <v>0</v>
      </c>
      <c r="T43" s="14" t="str">
        <f t="shared" si="17"/>
        <v>ปกติ</v>
      </c>
    </row>
    <row r="44" spans="1:20" s="151" customFormat="1" ht="21" thickBot="1">
      <c r="A44" s="141"/>
      <c r="B44" s="36" t="s">
        <v>104</v>
      </c>
      <c r="C44" s="36" t="str">
        <f>input2!B44</f>
        <v>.../...</v>
      </c>
      <c r="D44" s="170">
        <f>input1!B44</f>
        <v>0</v>
      </c>
      <c r="E44" s="105">
        <f>input1!C44</f>
        <v>0</v>
      </c>
      <c r="F44" s="5">
        <f>input1!D44</f>
        <v>2</v>
      </c>
      <c r="G44" s="53" t="str">
        <f t="shared" si="9"/>
        <v>หญิง</v>
      </c>
      <c r="H44" s="82">
        <f>input1!AE44</f>
        <v>0</v>
      </c>
      <c r="I44" s="18" t="str">
        <f t="shared" si="10"/>
        <v>ปกติ</v>
      </c>
      <c r="J44" s="21">
        <f>input1!AH44</f>
        <v>0</v>
      </c>
      <c r="K44" s="18" t="str">
        <f t="shared" si="11"/>
        <v>ปกติ</v>
      </c>
      <c r="L44" s="19">
        <f>input1!AL44</f>
        <v>0</v>
      </c>
      <c r="M44" s="18" t="str">
        <f t="shared" si="12"/>
        <v>ปกติ</v>
      </c>
      <c r="N44" s="83">
        <f>input1!AP44</f>
        <v>0</v>
      </c>
      <c r="O44" s="18" t="str">
        <f t="shared" si="13"/>
        <v>ปกติ</v>
      </c>
      <c r="P44" s="19">
        <f>input1!AR44</f>
        <v>0</v>
      </c>
      <c r="Q44" s="18" t="str">
        <f t="shared" si="14"/>
        <v>ไม่มีจุดแข็ง</v>
      </c>
      <c r="R44" s="20">
        <f t="shared" si="15"/>
        <v>0</v>
      </c>
      <c r="S44" s="83">
        <f t="shared" si="16"/>
        <v>0</v>
      </c>
      <c r="T44" s="18" t="str">
        <f t="shared" si="17"/>
        <v>ปกติ</v>
      </c>
    </row>
    <row r="45" spans="1:20" s="151" customFormat="1" ht="20.25">
      <c r="A45" s="141"/>
      <c r="B45" s="35" t="s">
        <v>105</v>
      </c>
      <c r="C45" s="35" t="str">
        <f>input2!B45</f>
        <v>.../...</v>
      </c>
      <c r="D45" s="169">
        <f>input1!B45</f>
        <v>0</v>
      </c>
      <c r="E45" s="103">
        <f>input1!C45</f>
        <v>0</v>
      </c>
      <c r="F45" s="2">
        <f>input1!D45</f>
        <v>2</v>
      </c>
      <c r="G45" s="57" t="str">
        <f t="shared" si="9"/>
        <v>หญิง</v>
      </c>
      <c r="H45" s="76">
        <f>input1!AE45</f>
        <v>0</v>
      </c>
      <c r="I45" s="14" t="str">
        <f t="shared" si="10"/>
        <v>ปกติ</v>
      </c>
      <c r="J45" s="17">
        <f>input1!AH45</f>
        <v>0</v>
      </c>
      <c r="K45" s="14" t="str">
        <f t="shared" si="11"/>
        <v>ปกติ</v>
      </c>
      <c r="L45" s="15">
        <f>input1!AL45</f>
        <v>0</v>
      </c>
      <c r="M45" s="14" t="str">
        <f t="shared" si="12"/>
        <v>ปกติ</v>
      </c>
      <c r="N45" s="77">
        <f>input1!AP45</f>
        <v>0</v>
      </c>
      <c r="O45" s="14" t="str">
        <f t="shared" si="13"/>
        <v>ปกติ</v>
      </c>
      <c r="P45" s="15">
        <f>input1!AR45</f>
        <v>0</v>
      </c>
      <c r="Q45" s="14" t="str">
        <f t="shared" si="14"/>
        <v>ไม่มีจุดแข็ง</v>
      </c>
      <c r="R45" s="16">
        <f t="shared" si="15"/>
        <v>0</v>
      </c>
      <c r="S45" s="77">
        <f t="shared" si="16"/>
        <v>0</v>
      </c>
      <c r="T45" s="14" t="str">
        <f t="shared" si="17"/>
        <v>ปกติ</v>
      </c>
    </row>
    <row r="46" spans="1:20" s="151" customFormat="1" ht="20.25">
      <c r="A46" s="141"/>
      <c r="B46" s="35" t="s">
        <v>106</v>
      </c>
      <c r="C46" s="35" t="str">
        <f>input2!B46</f>
        <v>.../...</v>
      </c>
      <c r="D46" s="169">
        <f>input1!B46</f>
        <v>0</v>
      </c>
      <c r="E46" s="103">
        <f>input1!C46</f>
        <v>0</v>
      </c>
      <c r="F46" s="2">
        <f>input1!D46</f>
        <v>2</v>
      </c>
      <c r="G46" s="57" t="str">
        <f t="shared" si="9"/>
        <v>หญิง</v>
      </c>
      <c r="H46" s="76">
        <f>input1!AE46</f>
        <v>0</v>
      </c>
      <c r="I46" s="14" t="str">
        <f t="shared" si="10"/>
        <v>ปกติ</v>
      </c>
      <c r="J46" s="17">
        <f>input1!AH46</f>
        <v>0</v>
      </c>
      <c r="K46" s="14" t="str">
        <f t="shared" si="11"/>
        <v>ปกติ</v>
      </c>
      <c r="L46" s="15">
        <f>input1!AL46</f>
        <v>0</v>
      </c>
      <c r="M46" s="14" t="str">
        <f t="shared" si="12"/>
        <v>ปกติ</v>
      </c>
      <c r="N46" s="77">
        <f>input1!AP46</f>
        <v>0</v>
      </c>
      <c r="O46" s="14" t="str">
        <f t="shared" si="13"/>
        <v>ปกติ</v>
      </c>
      <c r="P46" s="15">
        <f>input1!AR46</f>
        <v>0</v>
      </c>
      <c r="Q46" s="14" t="str">
        <f t="shared" si="14"/>
        <v>ไม่มีจุดแข็ง</v>
      </c>
      <c r="R46" s="16">
        <f t="shared" si="15"/>
        <v>0</v>
      </c>
      <c r="S46" s="77">
        <f t="shared" si="16"/>
        <v>0</v>
      </c>
      <c r="T46" s="14" t="str">
        <f t="shared" si="17"/>
        <v>ปกติ</v>
      </c>
    </row>
    <row r="47" spans="1:20" s="151" customFormat="1" ht="20.25">
      <c r="A47" s="141"/>
      <c r="B47" s="35" t="s">
        <v>107</v>
      </c>
      <c r="C47" s="35" t="str">
        <f>input2!B47</f>
        <v>.../...</v>
      </c>
      <c r="D47" s="169">
        <f>input1!B47</f>
        <v>0</v>
      </c>
      <c r="E47" s="103">
        <f>input1!C47</f>
        <v>0</v>
      </c>
      <c r="F47" s="2">
        <f>input1!D47</f>
        <v>2</v>
      </c>
      <c r="G47" s="57" t="str">
        <f t="shared" si="9"/>
        <v>หญิง</v>
      </c>
      <c r="H47" s="76">
        <f>input1!AE47</f>
        <v>0</v>
      </c>
      <c r="I47" s="14" t="str">
        <f t="shared" si="10"/>
        <v>ปกติ</v>
      </c>
      <c r="J47" s="17">
        <f>input1!AH47</f>
        <v>0</v>
      </c>
      <c r="K47" s="14" t="str">
        <f t="shared" si="11"/>
        <v>ปกติ</v>
      </c>
      <c r="L47" s="15">
        <f>input1!AL47</f>
        <v>0</v>
      </c>
      <c r="M47" s="14" t="str">
        <f t="shared" si="12"/>
        <v>ปกติ</v>
      </c>
      <c r="N47" s="77">
        <f>input1!AP47</f>
        <v>0</v>
      </c>
      <c r="O47" s="14" t="str">
        <f t="shared" si="13"/>
        <v>ปกติ</v>
      </c>
      <c r="P47" s="15">
        <f>input1!AR47</f>
        <v>0</v>
      </c>
      <c r="Q47" s="14" t="str">
        <f t="shared" si="14"/>
        <v>ไม่มีจุดแข็ง</v>
      </c>
      <c r="R47" s="16">
        <f t="shared" si="15"/>
        <v>0</v>
      </c>
      <c r="S47" s="77">
        <f t="shared" si="16"/>
        <v>0</v>
      </c>
      <c r="T47" s="14" t="str">
        <f t="shared" si="17"/>
        <v>ปกติ</v>
      </c>
    </row>
    <row r="48" spans="1:20" s="151" customFormat="1" ht="20.25">
      <c r="A48" s="141"/>
      <c r="B48" s="140" t="s">
        <v>108</v>
      </c>
      <c r="C48" s="140" t="str">
        <f>input2!B48</f>
        <v>.../...</v>
      </c>
      <c r="D48" s="168">
        <f>input1!B48</f>
        <v>0</v>
      </c>
      <c r="E48" s="104">
        <f>input1!C48</f>
        <v>0</v>
      </c>
      <c r="F48" s="216">
        <f>input1!D48</f>
        <v>2</v>
      </c>
      <c r="G48" s="51" t="str">
        <f t="shared" si="9"/>
        <v>หญิง</v>
      </c>
      <c r="H48" s="79">
        <f>input1!AE48</f>
        <v>0</v>
      </c>
      <c r="I48" s="217" t="str">
        <f t="shared" si="10"/>
        <v>ปกติ</v>
      </c>
      <c r="J48" s="7">
        <f>input1!AH48</f>
        <v>0</v>
      </c>
      <c r="K48" s="217" t="str">
        <f t="shared" si="11"/>
        <v>ปกติ</v>
      </c>
      <c r="L48" s="6">
        <f>input1!AL48</f>
        <v>0</v>
      </c>
      <c r="M48" s="217" t="str">
        <f t="shared" si="12"/>
        <v>ปกติ</v>
      </c>
      <c r="N48" s="80">
        <f>input1!AP48</f>
        <v>0</v>
      </c>
      <c r="O48" s="217" t="str">
        <f t="shared" si="13"/>
        <v>ปกติ</v>
      </c>
      <c r="P48" s="6">
        <f>input1!AR48</f>
        <v>0</v>
      </c>
      <c r="Q48" s="217" t="str">
        <f t="shared" si="14"/>
        <v>ไม่มีจุดแข็ง</v>
      </c>
      <c r="R48" s="218">
        <f t="shared" si="15"/>
        <v>0</v>
      </c>
      <c r="S48" s="80">
        <f t="shared" si="16"/>
        <v>0</v>
      </c>
      <c r="T48" s="217" t="str">
        <f t="shared" si="17"/>
        <v>ปกติ</v>
      </c>
    </row>
    <row r="49" spans="1:20" s="151" customFormat="1" ht="21" thickBot="1">
      <c r="A49" s="141"/>
      <c r="B49" s="106" t="s">
        <v>109</v>
      </c>
      <c r="C49" s="106" t="str">
        <f>input2!B49</f>
        <v>.../...</v>
      </c>
      <c r="D49" s="329">
        <f>input1!B49</f>
        <v>0</v>
      </c>
      <c r="E49" s="330">
        <f>input1!C49</f>
        <v>0</v>
      </c>
      <c r="F49" s="348">
        <f>input1!D49</f>
        <v>2</v>
      </c>
      <c r="G49" s="342" t="str">
        <f t="shared" si="9"/>
        <v>หญิง</v>
      </c>
      <c r="H49" s="349">
        <f>input1!AE49</f>
        <v>0</v>
      </c>
      <c r="I49" s="344" t="str">
        <f t="shared" si="10"/>
        <v>ปกติ</v>
      </c>
      <c r="J49" s="350">
        <f>input1!AH49</f>
        <v>0</v>
      </c>
      <c r="K49" s="344" t="str">
        <f t="shared" si="11"/>
        <v>ปกติ</v>
      </c>
      <c r="L49" s="351">
        <f>input1!AL49</f>
        <v>0</v>
      </c>
      <c r="M49" s="344" t="str">
        <f t="shared" si="12"/>
        <v>ปกติ</v>
      </c>
      <c r="N49" s="352">
        <f>input1!AP49</f>
        <v>0</v>
      </c>
      <c r="O49" s="344" t="str">
        <f t="shared" si="13"/>
        <v>ปกติ</v>
      </c>
      <c r="P49" s="351">
        <f>input1!AR49</f>
        <v>0</v>
      </c>
      <c r="Q49" s="344" t="str">
        <f t="shared" si="14"/>
        <v>ไม่มีจุดแข็ง</v>
      </c>
      <c r="R49" s="353">
        <f t="shared" si="15"/>
        <v>0</v>
      </c>
      <c r="S49" s="352">
        <f t="shared" si="16"/>
        <v>0</v>
      </c>
      <c r="T49" s="344" t="str">
        <f t="shared" si="17"/>
        <v>ปกติ</v>
      </c>
    </row>
    <row r="50" spans="1:20" s="151" customFormat="1" ht="20.25">
      <c r="A50" s="141"/>
      <c r="B50" s="35" t="s">
        <v>110</v>
      </c>
      <c r="C50" s="35" t="str">
        <f>input2!B50</f>
        <v>.../...</v>
      </c>
      <c r="D50" s="169">
        <f>input1!B50</f>
        <v>0</v>
      </c>
      <c r="E50" s="103">
        <f>input1!C50</f>
        <v>0</v>
      </c>
      <c r="F50" s="2">
        <f>input1!D50</f>
        <v>2</v>
      </c>
      <c r="G50" s="57" t="str">
        <f t="shared" si="9"/>
        <v>หญิง</v>
      </c>
      <c r="H50" s="76">
        <f>input1!AE50</f>
        <v>0</v>
      </c>
      <c r="I50" s="14" t="str">
        <f t="shared" si="10"/>
        <v>ปกติ</v>
      </c>
      <c r="J50" s="17">
        <f>input1!AH50</f>
        <v>0</v>
      </c>
      <c r="K50" s="14" t="str">
        <f t="shared" si="11"/>
        <v>ปกติ</v>
      </c>
      <c r="L50" s="15">
        <f>input1!AL50</f>
        <v>0</v>
      </c>
      <c r="M50" s="14" t="str">
        <f t="shared" si="12"/>
        <v>ปกติ</v>
      </c>
      <c r="N50" s="77">
        <f>input1!AP50</f>
        <v>0</v>
      </c>
      <c r="O50" s="14" t="str">
        <f t="shared" si="13"/>
        <v>ปกติ</v>
      </c>
      <c r="P50" s="15">
        <f>input1!AR50</f>
        <v>0</v>
      </c>
      <c r="Q50" s="14" t="str">
        <f t="shared" si="14"/>
        <v>ไม่มีจุดแข็ง</v>
      </c>
      <c r="R50" s="16">
        <f t="shared" si="15"/>
        <v>0</v>
      </c>
      <c r="S50" s="77">
        <f t="shared" si="16"/>
        <v>0</v>
      </c>
      <c r="T50" s="14" t="str">
        <f t="shared" si="17"/>
        <v>ปกติ</v>
      </c>
    </row>
    <row r="51" spans="1:20" s="151" customFormat="1" ht="20.25">
      <c r="A51" s="141"/>
      <c r="B51" s="35" t="s">
        <v>111</v>
      </c>
      <c r="C51" s="35" t="str">
        <f>input2!B51</f>
        <v>.../...</v>
      </c>
      <c r="D51" s="169">
        <f>input1!B51</f>
        <v>0</v>
      </c>
      <c r="E51" s="103">
        <f>input1!C51</f>
        <v>0</v>
      </c>
      <c r="F51" s="2">
        <f>input1!D51</f>
        <v>2</v>
      </c>
      <c r="G51" s="57" t="str">
        <f t="shared" si="9"/>
        <v>หญิง</v>
      </c>
      <c r="H51" s="76">
        <f>input1!AE51</f>
        <v>0</v>
      </c>
      <c r="I51" s="14" t="str">
        <f t="shared" si="10"/>
        <v>ปกติ</v>
      </c>
      <c r="J51" s="17">
        <f>input1!AH51</f>
        <v>0</v>
      </c>
      <c r="K51" s="14" t="str">
        <f t="shared" si="11"/>
        <v>ปกติ</v>
      </c>
      <c r="L51" s="15">
        <f>input1!AL51</f>
        <v>0</v>
      </c>
      <c r="M51" s="14" t="str">
        <f t="shared" si="12"/>
        <v>ปกติ</v>
      </c>
      <c r="N51" s="77">
        <f>input1!AP51</f>
        <v>0</v>
      </c>
      <c r="O51" s="14" t="str">
        <f t="shared" si="13"/>
        <v>ปกติ</v>
      </c>
      <c r="P51" s="15">
        <f>input1!AR51</f>
        <v>0</v>
      </c>
      <c r="Q51" s="14" t="str">
        <f t="shared" si="14"/>
        <v>ไม่มีจุดแข็ง</v>
      </c>
      <c r="R51" s="16">
        <f t="shared" si="15"/>
        <v>0</v>
      </c>
      <c r="S51" s="77">
        <f t="shared" si="16"/>
        <v>0</v>
      </c>
      <c r="T51" s="14" t="str">
        <f t="shared" si="17"/>
        <v>ปกติ</v>
      </c>
    </row>
    <row r="52" spans="1:20" s="151" customFormat="1" ht="20.25">
      <c r="A52" s="141"/>
      <c r="B52" s="35" t="s">
        <v>112</v>
      </c>
      <c r="C52" s="35" t="str">
        <f>input2!B52</f>
        <v>.../...</v>
      </c>
      <c r="D52" s="169">
        <f>input1!B52</f>
        <v>0</v>
      </c>
      <c r="E52" s="103">
        <f>input1!C52</f>
        <v>0</v>
      </c>
      <c r="F52" s="2">
        <f>input1!D52</f>
        <v>2</v>
      </c>
      <c r="G52" s="57" t="str">
        <f t="shared" si="9"/>
        <v>หญิง</v>
      </c>
      <c r="H52" s="76">
        <f>input1!AE52</f>
        <v>0</v>
      </c>
      <c r="I52" s="14" t="str">
        <f t="shared" si="10"/>
        <v>ปกติ</v>
      </c>
      <c r="J52" s="17">
        <f>input1!AH52</f>
        <v>0</v>
      </c>
      <c r="K52" s="14" t="str">
        <f t="shared" si="11"/>
        <v>ปกติ</v>
      </c>
      <c r="L52" s="15">
        <f>input1!AL52</f>
        <v>0</v>
      </c>
      <c r="M52" s="14" t="str">
        <f t="shared" si="12"/>
        <v>ปกติ</v>
      </c>
      <c r="N52" s="77">
        <f>input1!AP52</f>
        <v>0</v>
      </c>
      <c r="O52" s="14" t="str">
        <f t="shared" si="13"/>
        <v>ปกติ</v>
      </c>
      <c r="P52" s="15">
        <f>input1!AR52</f>
        <v>0</v>
      </c>
      <c r="Q52" s="14" t="str">
        <f t="shared" si="14"/>
        <v>ไม่มีจุดแข็ง</v>
      </c>
      <c r="R52" s="16">
        <f t="shared" si="15"/>
        <v>0</v>
      </c>
      <c r="S52" s="77">
        <f t="shared" si="16"/>
        <v>0</v>
      </c>
      <c r="T52" s="14" t="str">
        <f t="shared" si="17"/>
        <v>ปกติ</v>
      </c>
    </row>
    <row r="53" spans="1:20" s="151" customFormat="1" ht="20.25">
      <c r="A53" s="141"/>
      <c r="B53" s="140" t="s">
        <v>113</v>
      </c>
      <c r="C53" s="140" t="str">
        <f>input2!B53</f>
        <v>.../...</v>
      </c>
      <c r="D53" s="168">
        <f>input1!B53</f>
        <v>0</v>
      </c>
      <c r="E53" s="104">
        <f>input1!C53</f>
        <v>0</v>
      </c>
      <c r="F53" s="216">
        <f>input1!D53</f>
        <v>2</v>
      </c>
      <c r="G53" s="51" t="str">
        <f t="shared" si="9"/>
        <v>หญิง</v>
      </c>
      <c r="H53" s="79">
        <f>input1!AE53</f>
        <v>0</v>
      </c>
      <c r="I53" s="217" t="str">
        <f t="shared" si="10"/>
        <v>ปกติ</v>
      </c>
      <c r="J53" s="7">
        <f>input1!AH53</f>
        <v>0</v>
      </c>
      <c r="K53" s="217" t="str">
        <f t="shared" si="11"/>
        <v>ปกติ</v>
      </c>
      <c r="L53" s="6">
        <f>input1!AL53</f>
        <v>0</v>
      </c>
      <c r="M53" s="217" t="str">
        <f t="shared" si="12"/>
        <v>ปกติ</v>
      </c>
      <c r="N53" s="80">
        <f>input1!AP53</f>
        <v>0</v>
      </c>
      <c r="O53" s="217" t="str">
        <f t="shared" si="13"/>
        <v>ปกติ</v>
      </c>
      <c r="P53" s="6">
        <f>input1!AR53</f>
        <v>0</v>
      </c>
      <c r="Q53" s="217" t="str">
        <f t="shared" si="14"/>
        <v>ไม่มีจุดแข็ง</v>
      </c>
      <c r="R53" s="218">
        <f t="shared" si="15"/>
        <v>0</v>
      </c>
      <c r="S53" s="80">
        <f t="shared" si="16"/>
        <v>0</v>
      </c>
      <c r="T53" s="217" t="str">
        <f t="shared" si="17"/>
        <v>ปกติ</v>
      </c>
    </row>
    <row r="54" spans="1:20" s="151" customFormat="1" ht="21" thickBot="1">
      <c r="A54" s="141"/>
      <c r="B54" s="106" t="s">
        <v>114</v>
      </c>
      <c r="C54" s="106" t="str">
        <f>input2!B54</f>
        <v>.../...</v>
      </c>
      <c r="D54" s="329">
        <f>input1!B54</f>
        <v>0</v>
      </c>
      <c r="E54" s="330">
        <f>input1!C54</f>
        <v>0</v>
      </c>
      <c r="F54" s="348">
        <f>input1!D54</f>
        <v>2</v>
      </c>
      <c r="G54" s="342" t="str">
        <f t="shared" si="9"/>
        <v>หญิง</v>
      </c>
      <c r="H54" s="349">
        <f>input1!AE54</f>
        <v>0</v>
      </c>
      <c r="I54" s="344" t="str">
        <f t="shared" si="10"/>
        <v>ปกติ</v>
      </c>
      <c r="J54" s="350">
        <f>input1!AH54</f>
        <v>0</v>
      </c>
      <c r="K54" s="344" t="str">
        <f t="shared" si="11"/>
        <v>ปกติ</v>
      </c>
      <c r="L54" s="351">
        <f>input1!AL54</f>
        <v>0</v>
      </c>
      <c r="M54" s="344" t="str">
        <f t="shared" si="12"/>
        <v>ปกติ</v>
      </c>
      <c r="N54" s="352">
        <f>input1!AP54</f>
        <v>0</v>
      </c>
      <c r="O54" s="344" t="str">
        <f t="shared" si="13"/>
        <v>ปกติ</v>
      </c>
      <c r="P54" s="351">
        <f>input1!AR54</f>
        <v>0</v>
      </c>
      <c r="Q54" s="344" t="str">
        <f t="shared" si="14"/>
        <v>ไม่มีจุดแข็ง</v>
      </c>
      <c r="R54" s="353">
        <f t="shared" si="15"/>
        <v>0</v>
      </c>
      <c r="S54" s="352">
        <f t="shared" si="16"/>
        <v>0</v>
      </c>
      <c r="T54" s="344" t="str">
        <f t="shared" si="17"/>
        <v>ปกติ</v>
      </c>
    </row>
    <row r="55" spans="1:20" s="151" customFormat="1" ht="13.5" customHeight="1">
      <c r="A55" s="141"/>
      <c r="B55" s="99"/>
      <c r="C55" s="99"/>
      <c r="D55" s="172"/>
      <c r="E55" s="97"/>
      <c r="F55" s="99"/>
      <c r="G55" s="142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1:20" s="151" customFormat="1" ht="13.5" customHeight="1">
      <c r="A56" s="141"/>
      <c r="B56" s="99"/>
      <c r="C56" s="99"/>
      <c r="D56" s="172"/>
      <c r="E56" s="97"/>
      <c r="F56" s="99"/>
      <c r="G56" s="142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1:20" ht="15.75" customHeight="1">
      <c r="A57" s="141"/>
      <c r="B57" s="141"/>
      <c r="C57" s="141"/>
      <c r="D57" s="99" t="s">
        <v>58</v>
      </c>
      <c r="E57" s="226"/>
      <c r="F57" s="141"/>
      <c r="G57" s="141"/>
      <c r="H57" s="141"/>
      <c r="I57" s="141"/>
      <c r="J57" s="141"/>
      <c r="K57" s="141"/>
      <c r="L57" s="141"/>
      <c r="M57" s="232" t="s">
        <v>60</v>
      </c>
      <c r="N57" s="226"/>
      <c r="O57" s="141"/>
      <c r="P57" s="141"/>
      <c r="Q57" s="141"/>
      <c r="R57" s="141"/>
      <c r="S57" s="141"/>
      <c r="T57" s="141"/>
    </row>
    <row r="58" spans="4:17" ht="19.5" customHeight="1">
      <c r="D58" s="161"/>
      <c r="E58" s="206" t="s">
        <v>84</v>
      </c>
      <c r="M58" s="11"/>
      <c r="N58" s="11"/>
      <c r="O58" s="398" t="s">
        <v>85</v>
      </c>
      <c r="P58" s="398"/>
      <c r="Q58" s="398"/>
    </row>
    <row r="59" spans="5:17" ht="15.75" customHeight="1">
      <c r="E59" s="207" t="s">
        <v>71</v>
      </c>
      <c r="N59" s="108" t="s">
        <v>59</v>
      </c>
      <c r="O59" s="399" t="s">
        <v>61</v>
      </c>
      <c r="P59" s="399"/>
      <c r="Q59" s="399"/>
    </row>
  </sheetData>
  <sheetProtection/>
  <mergeCells count="5">
    <mergeCell ref="O58:Q58"/>
    <mergeCell ref="O59:Q59"/>
    <mergeCell ref="I2:T2"/>
    <mergeCell ref="B2:G2"/>
    <mergeCell ref="B3:G3"/>
  </mergeCells>
  <printOptions horizontalCentered="1"/>
  <pageMargins left="0.15748031496062992" right="0.15748031496062992" top="0.98425196850393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F59"/>
  <sheetViews>
    <sheetView zoomScale="106" zoomScaleNormal="106" zoomScalePageLayoutView="0" workbookViewId="0" topLeftCell="A1">
      <selection activeCell="V45" sqref="V45"/>
    </sheetView>
  </sheetViews>
  <sheetFormatPr defaultColWidth="9.140625" defaultRowHeight="21.75"/>
  <cols>
    <col min="1" max="1" width="4.8515625" style="1" customWidth="1"/>
    <col min="2" max="2" width="5.421875" style="1" customWidth="1"/>
    <col min="3" max="3" width="5.140625" style="1" customWidth="1"/>
    <col min="4" max="4" width="7.7109375" style="109" customWidth="1"/>
    <col min="5" max="5" width="27.7109375" style="1" customWidth="1"/>
    <col min="6" max="6" width="9.140625" style="1" hidden="1" customWidth="1"/>
    <col min="7" max="7" width="9.140625" style="1" customWidth="1"/>
    <col min="8" max="8" width="4.421875" style="1" hidden="1" customWidth="1"/>
    <col min="9" max="9" width="13.57421875" style="1" customWidth="1"/>
    <col min="10" max="10" width="4.421875" style="1" hidden="1" customWidth="1"/>
    <col min="11" max="11" width="14.421875" style="1" customWidth="1"/>
    <col min="12" max="12" width="4.421875" style="1" hidden="1" customWidth="1"/>
    <col min="13" max="13" width="13.57421875" style="1" customWidth="1"/>
    <col min="14" max="14" width="4.421875" style="1" hidden="1" customWidth="1"/>
    <col min="15" max="15" width="13.57421875" style="1" customWidth="1"/>
    <col min="16" max="16" width="4.421875" style="1" hidden="1" customWidth="1"/>
    <col min="17" max="17" width="13.57421875" style="1" customWidth="1"/>
    <col min="18" max="18" width="3.00390625" style="1" hidden="1" customWidth="1"/>
    <col min="19" max="19" width="4.00390625" style="1" hidden="1" customWidth="1"/>
    <col min="20" max="20" width="14.28125" style="1" customWidth="1"/>
    <col min="21" max="16384" width="9.140625" style="1" customWidth="1"/>
  </cols>
  <sheetData>
    <row r="1" ht="19.5" customHeight="1" thickBot="1">
      <c r="T1" s="1">
        <v>8</v>
      </c>
    </row>
    <row r="2" spans="2:20" ht="19.5" customHeight="1" thickBot="1">
      <c r="B2" s="403" t="s">
        <v>7</v>
      </c>
      <c r="C2" s="404"/>
      <c r="D2" s="404"/>
      <c r="E2" s="404"/>
      <c r="F2" s="404"/>
      <c r="G2" s="405"/>
      <c r="H2" s="202"/>
      <c r="I2" s="400" t="s">
        <v>38</v>
      </c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2"/>
    </row>
    <row r="3" spans="2:20" ht="19.5" customHeight="1" thickBot="1">
      <c r="B3" s="403" t="str">
        <f>input1!A3</f>
        <v>ชั้น ม.../... ครูที่ปรึกษา ......................</v>
      </c>
      <c r="C3" s="404"/>
      <c r="D3" s="404"/>
      <c r="E3" s="404"/>
      <c r="F3" s="404"/>
      <c r="G3" s="405"/>
      <c r="H3" s="202"/>
      <c r="I3" s="190" t="s">
        <v>18</v>
      </c>
      <c r="J3" s="189"/>
      <c r="K3" s="190" t="s">
        <v>19</v>
      </c>
      <c r="L3" s="189"/>
      <c r="M3" s="190" t="s">
        <v>20</v>
      </c>
      <c r="N3" s="189"/>
      <c r="O3" s="190" t="s">
        <v>21</v>
      </c>
      <c r="P3" s="189"/>
      <c r="Q3" s="190" t="s">
        <v>22</v>
      </c>
      <c r="R3" s="189"/>
      <c r="S3" s="189"/>
      <c r="T3" s="190" t="s">
        <v>23</v>
      </c>
    </row>
    <row r="4" spans="2:20" ht="19.5" customHeight="1" thickBot="1">
      <c r="B4" s="191" t="s">
        <v>4</v>
      </c>
      <c r="C4" s="192" t="s">
        <v>3</v>
      </c>
      <c r="D4" s="177" t="s">
        <v>80</v>
      </c>
      <c r="E4" s="192" t="s">
        <v>5</v>
      </c>
      <c r="F4" s="193" t="s">
        <v>6</v>
      </c>
      <c r="G4" s="194" t="s">
        <v>6</v>
      </c>
      <c r="H4" s="195" t="s">
        <v>16</v>
      </c>
      <c r="I4" s="192" t="s">
        <v>17</v>
      </c>
      <c r="J4" s="196" t="s">
        <v>16</v>
      </c>
      <c r="K4" s="197" t="s">
        <v>17</v>
      </c>
      <c r="L4" s="198" t="s">
        <v>16</v>
      </c>
      <c r="M4" s="199" t="s">
        <v>17</v>
      </c>
      <c r="N4" s="195" t="s">
        <v>16</v>
      </c>
      <c r="O4" s="192" t="s">
        <v>17</v>
      </c>
      <c r="P4" s="198" t="s">
        <v>16</v>
      </c>
      <c r="Q4" s="200" t="s">
        <v>17</v>
      </c>
      <c r="R4" s="201"/>
      <c r="S4" s="195" t="s">
        <v>16</v>
      </c>
      <c r="T4" s="192" t="s">
        <v>17</v>
      </c>
    </row>
    <row r="5" spans="2:20" s="4" customFormat="1" ht="19.5" customHeight="1">
      <c r="B5" s="35" t="s">
        <v>40</v>
      </c>
      <c r="C5" s="35" t="str">
        <f>input2!B5</f>
        <v>1/7</v>
      </c>
      <c r="D5" s="167">
        <f>input1!B5</f>
        <v>15903</v>
      </c>
      <c r="E5" s="103" t="str">
        <f>input1!C5</f>
        <v>เด็กชายตัวอย่าง  เด็กดี</v>
      </c>
      <c r="F5" s="2">
        <f>input1!D5</f>
        <v>1</v>
      </c>
      <c r="G5" s="47" t="str">
        <f>IF(F5=1,"ชาย",IF(F5=2,"หญิง","-"))</f>
        <v>ชาย</v>
      </c>
      <c r="H5" s="22">
        <f>input2!AF5</f>
        <v>4</v>
      </c>
      <c r="I5" s="14" t="str">
        <f>IF(H5&gt;7,"มีปัญหา",IF(H5&gt;5,"เสี่ยง","ปกติ"))</f>
        <v>ปกติ</v>
      </c>
      <c r="J5" s="77">
        <f>input2!AI5</f>
        <v>3</v>
      </c>
      <c r="K5" s="14" t="str">
        <f>IF(J5&lt;5,"ปกติ",IF(J5&lt;6,"เสี่ยง","มีปัญหา"))</f>
        <v>ปกติ</v>
      </c>
      <c r="L5" s="85">
        <f>input2!AM5</f>
        <v>9</v>
      </c>
      <c r="M5" s="14" t="str">
        <f>IF(L5&lt;6,"ปกติ",IF(L5&lt;8,"เสี่ยง","มีปัญหา"))</f>
        <v>มีปัญหา</v>
      </c>
      <c r="N5" s="17">
        <f>input2!AQ5</f>
        <v>3</v>
      </c>
      <c r="O5" s="14" t="str">
        <f>IF(N5&lt;4,"ปกติ",IF(N5&lt;5,"เสี่ยง","มีปัญหา"))</f>
        <v>ปกติ</v>
      </c>
      <c r="P5" s="15">
        <f>input2!AS5</f>
        <v>4</v>
      </c>
      <c r="Q5" s="14" t="str">
        <f>IF(P5&lt;5,"ไม่มีจุดแข็ง",IF(P5&lt;6,"เสี่ยง","มีจุดแข็ง"))</f>
        <v>ไม่มีจุดแข็ง</v>
      </c>
      <c r="R5" s="16">
        <f>H5+J5+L5+N5</f>
        <v>19</v>
      </c>
      <c r="S5" s="77">
        <f>SUM(H5,J5,L5,N5)</f>
        <v>19</v>
      </c>
      <c r="T5" s="14" t="str">
        <f>IF(S5&lt;17,"ปกติ",IF(S5&lt;20,"เสี่ยง","มีปัญหา"))</f>
        <v>เสี่ยง</v>
      </c>
    </row>
    <row r="6" spans="2:20" s="4" customFormat="1" ht="19.5" customHeight="1">
      <c r="B6" s="35" t="s">
        <v>41</v>
      </c>
      <c r="C6" s="35" t="str">
        <f>input2!B6</f>
        <v>.../...</v>
      </c>
      <c r="D6" s="168">
        <f>input1!B6</f>
        <v>0</v>
      </c>
      <c r="E6" s="104">
        <f>input1!C6</f>
        <v>0</v>
      </c>
      <c r="F6" s="2">
        <f>input1!D6</f>
        <v>1</v>
      </c>
      <c r="G6" s="51" t="str">
        <f aca="true" t="shared" si="0" ref="G6:G25">IF(F6=1,"ชาย",IF(F6=2,"หญิง","-"))</f>
        <v>ชาย</v>
      </c>
      <c r="H6" s="8">
        <f>input2!AF6</f>
        <v>0</v>
      </c>
      <c r="I6" s="14" t="str">
        <f aca="true" t="shared" si="1" ref="I6:I25">IF(H6&gt;7,"มีปัญหา",IF(H6&gt;5,"เสี่ยง","ปกติ"))</f>
        <v>ปกติ</v>
      </c>
      <c r="J6" s="80">
        <f>input2!AI6</f>
        <v>0</v>
      </c>
      <c r="K6" s="14" t="str">
        <f aca="true" t="shared" si="2" ref="K6:K25">IF(J6&lt;5,"ปกติ",IF(J6&lt;6,"เสี่ยง","มีปัญหา"))</f>
        <v>ปกติ</v>
      </c>
      <c r="L6" s="6">
        <f>input2!AM6</f>
        <v>0</v>
      </c>
      <c r="M6" s="14" t="str">
        <f aca="true" t="shared" si="3" ref="M6:M25">IF(L6&lt;6,"ปกติ",IF(L6&lt;8,"เสี่ยง","มีปัญหา"))</f>
        <v>ปกติ</v>
      </c>
      <c r="N6" s="7">
        <f>input2!AQ6</f>
        <v>0</v>
      </c>
      <c r="O6" s="14" t="str">
        <f aca="true" t="shared" si="4" ref="O6:O25">IF(N6&lt;4,"ปกติ",IF(N6&lt;5,"เสี่ยง","มีปัญหา"))</f>
        <v>ปกติ</v>
      </c>
      <c r="P6" s="6">
        <f>input2!AS6</f>
        <v>0</v>
      </c>
      <c r="Q6" s="14" t="str">
        <f aca="true" t="shared" si="5" ref="Q6:Q25">IF(P6&lt;5,"ไม่มีจุดแข็ง",IF(P6&lt;6,"เสี่ยง","มีจุดแข็ง"))</f>
        <v>ไม่มีจุดแข็ง</v>
      </c>
      <c r="R6" s="16">
        <f aca="true" t="shared" si="6" ref="R6:R25">H6+J6+L6+N6</f>
        <v>0</v>
      </c>
      <c r="S6" s="77">
        <f aca="true" t="shared" si="7" ref="S6:S25">SUM(H6,J6,L6,N6)</f>
        <v>0</v>
      </c>
      <c r="T6" s="14" t="str">
        <f aca="true" t="shared" si="8" ref="T6:T25">IF(S6&lt;17,"ปกติ",IF(S6&lt;20,"เสี่ยง","มีปัญหา"))</f>
        <v>ปกติ</v>
      </c>
    </row>
    <row r="7" spans="2:20" s="4" customFormat="1" ht="19.5" customHeight="1">
      <c r="B7" s="35" t="s">
        <v>42</v>
      </c>
      <c r="C7" s="35" t="str">
        <f>input2!B7</f>
        <v>.../...</v>
      </c>
      <c r="D7" s="169">
        <f>input1!B7</f>
        <v>0</v>
      </c>
      <c r="E7" s="103">
        <f>input1!C7</f>
        <v>0</v>
      </c>
      <c r="F7" s="2">
        <f>input1!D7</f>
        <v>1</v>
      </c>
      <c r="G7" s="51" t="str">
        <f t="shared" si="0"/>
        <v>ชาย</v>
      </c>
      <c r="H7" s="22">
        <f>input2!AF7</f>
        <v>0</v>
      </c>
      <c r="I7" s="14" t="str">
        <f t="shared" si="1"/>
        <v>ปกติ</v>
      </c>
      <c r="J7" s="77">
        <f>input2!AI7</f>
        <v>0</v>
      </c>
      <c r="K7" s="14" t="str">
        <f t="shared" si="2"/>
        <v>ปกติ</v>
      </c>
      <c r="L7" s="15">
        <f>input2!AM7</f>
        <v>0</v>
      </c>
      <c r="M7" s="14" t="str">
        <f t="shared" si="3"/>
        <v>ปกติ</v>
      </c>
      <c r="N7" s="17">
        <f>input2!AQ7</f>
        <v>0</v>
      </c>
      <c r="O7" s="14" t="str">
        <f t="shared" si="4"/>
        <v>ปกติ</v>
      </c>
      <c r="P7" s="15">
        <f>input2!AS7</f>
        <v>0</v>
      </c>
      <c r="Q7" s="14" t="str">
        <f t="shared" si="5"/>
        <v>ไม่มีจุดแข็ง</v>
      </c>
      <c r="R7" s="16">
        <f t="shared" si="6"/>
        <v>0</v>
      </c>
      <c r="S7" s="77">
        <f t="shared" si="7"/>
        <v>0</v>
      </c>
      <c r="T7" s="14" t="str">
        <f t="shared" si="8"/>
        <v>ปกติ</v>
      </c>
    </row>
    <row r="8" spans="2:20" s="4" customFormat="1" ht="19.5" customHeight="1">
      <c r="B8" s="35" t="s">
        <v>43</v>
      </c>
      <c r="C8" s="35" t="str">
        <f>input2!B8</f>
        <v>.../...</v>
      </c>
      <c r="D8" s="168">
        <f>input1!B8</f>
        <v>0</v>
      </c>
      <c r="E8" s="104">
        <f>input1!C8</f>
        <v>0</v>
      </c>
      <c r="F8" s="2">
        <f>input1!D8</f>
        <v>1</v>
      </c>
      <c r="G8" s="51" t="str">
        <f t="shared" si="0"/>
        <v>ชาย</v>
      </c>
      <c r="H8" s="8">
        <f>input2!AF8</f>
        <v>0</v>
      </c>
      <c r="I8" s="14" t="str">
        <f t="shared" si="1"/>
        <v>ปกติ</v>
      </c>
      <c r="J8" s="80">
        <f>input2!AI8</f>
        <v>0</v>
      </c>
      <c r="K8" s="14" t="str">
        <f t="shared" si="2"/>
        <v>ปกติ</v>
      </c>
      <c r="L8" s="6">
        <f>input2!AM8</f>
        <v>0</v>
      </c>
      <c r="M8" s="14" t="str">
        <f t="shared" si="3"/>
        <v>ปกติ</v>
      </c>
      <c r="N8" s="7">
        <f>input2!AQ8</f>
        <v>0</v>
      </c>
      <c r="O8" s="14" t="str">
        <f t="shared" si="4"/>
        <v>ปกติ</v>
      </c>
      <c r="P8" s="6">
        <f>input2!AS8</f>
        <v>0</v>
      </c>
      <c r="Q8" s="14" t="str">
        <f t="shared" si="5"/>
        <v>ไม่มีจุดแข็ง</v>
      </c>
      <c r="R8" s="16">
        <f t="shared" si="6"/>
        <v>0</v>
      </c>
      <c r="S8" s="77">
        <f t="shared" si="7"/>
        <v>0</v>
      </c>
      <c r="T8" s="14" t="str">
        <f t="shared" si="8"/>
        <v>ปกติ</v>
      </c>
    </row>
    <row r="9" spans="2:20" s="4" customFormat="1" ht="19.5" customHeight="1" thickBot="1">
      <c r="B9" s="36" t="s">
        <v>44</v>
      </c>
      <c r="C9" s="36" t="str">
        <f>input2!B9</f>
        <v>.../...</v>
      </c>
      <c r="D9" s="170">
        <f>input1!B9</f>
        <v>0</v>
      </c>
      <c r="E9" s="105">
        <f>input1!C9</f>
        <v>0</v>
      </c>
      <c r="F9" s="5">
        <f>input1!D9</f>
        <v>1</v>
      </c>
      <c r="G9" s="53" t="str">
        <f t="shared" si="0"/>
        <v>ชาย</v>
      </c>
      <c r="H9" s="9">
        <f>input2!AF9</f>
        <v>0</v>
      </c>
      <c r="I9" s="18" t="str">
        <f t="shared" si="1"/>
        <v>ปกติ</v>
      </c>
      <c r="J9" s="83">
        <f>input2!AI9</f>
        <v>0</v>
      </c>
      <c r="K9" s="18" t="str">
        <f t="shared" si="2"/>
        <v>ปกติ</v>
      </c>
      <c r="L9" s="19">
        <f>input2!AM9</f>
        <v>0</v>
      </c>
      <c r="M9" s="18" t="str">
        <f t="shared" si="3"/>
        <v>ปกติ</v>
      </c>
      <c r="N9" s="21">
        <f>input2!AQ9</f>
        <v>0</v>
      </c>
      <c r="O9" s="18" t="str">
        <f t="shared" si="4"/>
        <v>ปกติ</v>
      </c>
      <c r="P9" s="19">
        <f>input2!AS9</f>
        <v>0</v>
      </c>
      <c r="Q9" s="18" t="str">
        <f t="shared" si="5"/>
        <v>ไม่มีจุดแข็ง</v>
      </c>
      <c r="R9" s="20">
        <f t="shared" si="6"/>
        <v>0</v>
      </c>
      <c r="S9" s="83">
        <f t="shared" si="7"/>
        <v>0</v>
      </c>
      <c r="T9" s="18" t="str">
        <f t="shared" si="8"/>
        <v>ปกติ</v>
      </c>
    </row>
    <row r="10" spans="2:20" s="4" customFormat="1" ht="19.5" customHeight="1">
      <c r="B10" s="35" t="s">
        <v>45</v>
      </c>
      <c r="C10" s="35" t="str">
        <f>input2!B10</f>
        <v>.../...</v>
      </c>
      <c r="D10" s="169">
        <f>input1!B10</f>
        <v>0</v>
      </c>
      <c r="E10" s="103">
        <f>input1!C10</f>
        <v>0</v>
      </c>
      <c r="F10" s="2">
        <f>input1!D10</f>
        <v>1</v>
      </c>
      <c r="G10" s="57" t="str">
        <f t="shared" si="0"/>
        <v>ชาย</v>
      </c>
      <c r="H10" s="22">
        <f>input2!AF10</f>
        <v>0</v>
      </c>
      <c r="I10" s="14" t="str">
        <f t="shared" si="1"/>
        <v>ปกติ</v>
      </c>
      <c r="J10" s="77">
        <f>input2!AI10</f>
        <v>0</v>
      </c>
      <c r="K10" s="14" t="str">
        <f t="shared" si="2"/>
        <v>ปกติ</v>
      </c>
      <c r="L10" s="15">
        <f>input2!AM10</f>
        <v>0</v>
      </c>
      <c r="M10" s="14" t="str">
        <f t="shared" si="3"/>
        <v>ปกติ</v>
      </c>
      <c r="N10" s="17">
        <f>input2!AQ10</f>
        <v>0</v>
      </c>
      <c r="O10" s="14" t="str">
        <f t="shared" si="4"/>
        <v>ปกติ</v>
      </c>
      <c r="P10" s="15">
        <f>input2!AS10</f>
        <v>0</v>
      </c>
      <c r="Q10" s="14" t="str">
        <f t="shared" si="5"/>
        <v>ไม่มีจุดแข็ง</v>
      </c>
      <c r="R10" s="16">
        <f t="shared" si="6"/>
        <v>0</v>
      </c>
      <c r="S10" s="77">
        <f t="shared" si="7"/>
        <v>0</v>
      </c>
      <c r="T10" s="14" t="str">
        <f t="shared" si="8"/>
        <v>ปกติ</v>
      </c>
    </row>
    <row r="11" spans="2:20" s="4" customFormat="1" ht="19.5" customHeight="1">
      <c r="B11" s="35" t="s">
        <v>46</v>
      </c>
      <c r="C11" s="35" t="str">
        <f>input2!B11</f>
        <v>.../...</v>
      </c>
      <c r="D11" s="168">
        <f>input1!B11</f>
        <v>0</v>
      </c>
      <c r="E11" s="104">
        <f>input1!C11</f>
        <v>0</v>
      </c>
      <c r="F11" s="2">
        <f>input1!D11</f>
        <v>1</v>
      </c>
      <c r="G11" s="51" t="str">
        <f t="shared" si="0"/>
        <v>ชาย</v>
      </c>
      <c r="H11" s="8">
        <f>input2!AF11</f>
        <v>0</v>
      </c>
      <c r="I11" s="14" t="str">
        <f t="shared" si="1"/>
        <v>ปกติ</v>
      </c>
      <c r="J11" s="80">
        <f>input2!AI11</f>
        <v>0</v>
      </c>
      <c r="K11" s="14" t="str">
        <f t="shared" si="2"/>
        <v>ปกติ</v>
      </c>
      <c r="L11" s="6">
        <f>input2!AM11</f>
        <v>0</v>
      </c>
      <c r="M11" s="14" t="str">
        <f t="shared" si="3"/>
        <v>ปกติ</v>
      </c>
      <c r="N11" s="7">
        <f>input2!AQ11</f>
        <v>0</v>
      </c>
      <c r="O11" s="14" t="str">
        <f t="shared" si="4"/>
        <v>ปกติ</v>
      </c>
      <c r="P11" s="6">
        <f>input2!AS11</f>
        <v>0</v>
      </c>
      <c r="Q11" s="14" t="str">
        <f t="shared" si="5"/>
        <v>ไม่มีจุดแข็ง</v>
      </c>
      <c r="R11" s="16">
        <f t="shared" si="6"/>
        <v>0</v>
      </c>
      <c r="S11" s="77">
        <f t="shared" si="7"/>
        <v>0</v>
      </c>
      <c r="T11" s="14" t="str">
        <f t="shared" si="8"/>
        <v>ปกติ</v>
      </c>
    </row>
    <row r="12" spans="2:20" s="4" customFormat="1" ht="19.5" customHeight="1">
      <c r="B12" s="35" t="s">
        <v>47</v>
      </c>
      <c r="C12" s="35" t="str">
        <f>input2!B12</f>
        <v>.../...</v>
      </c>
      <c r="D12" s="169">
        <f>input1!B12</f>
        <v>0</v>
      </c>
      <c r="E12" s="103">
        <f>input1!C12</f>
        <v>0</v>
      </c>
      <c r="F12" s="2">
        <f>input1!D12</f>
        <v>1</v>
      </c>
      <c r="G12" s="51" t="str">
        <f t="shared" si="0"/>
        <v>ชาย</v>
      </c>
      <c r="H12" s="22">
        <f>input2!AF12</f>
        <v>0</v>
      </c>
      <c r="I12" s="14" t="str">
        <f t="shared" si="1"/>
        <v>ปกติ</v>
      </c>
      <c r="J12" s="77">
        <f>input2!AI12</f>
        <v>0</v>
      </c>
      <c r="K12" s="14" t="str">
        <f t="shared" si="2"/>
        <v>ปกติ</v>
      </c>
      <c r="L12" s="15">
        <f>input2!AM12</f>
        <v>0</v>
      </c>
      <c r="M12" s="14" t="str">
        <f t="shared" si="3"/>
        <v>ปกติ</v>
      </c>
      <c r="N12" s="17">
        <f>input2!AQ12</f>
        <v>0</v>
      </c>
      <c r="O12" s="14" t="str">
        <f t="shared" si="4"/>
        <v>ปกติ</v>
      </c>
      <c r="P12" s="15">
        <f>input2!AS12</f>
        <v>0</v>
      </c>
      <c r="Q12" s="14" t="str">
        <f t="shared" si="5"/>
        <v>ไม่มีจุดแข็ง</v>
      </c>
      <c r="R12" s="16">
        <f t="shared" si="6"/>
        <v>0</v>
      </c>
      <c r="S12" s="77">
        <f t="shared" si="7"/>
        <v>0</v>
      </c>
      <c r="T12" s="14" t="str">
        <f t="shared" si="8"/>
        <v>ปกติ</v>
      </c>
    </row>
    <row r="13" spans="2:20" s="4" customFormat="1" ht="19.5" customHeight="1">
      <c r="B13" s="35" t="s">
        <v>48</v>
      </c>
      <c r="C13" s="35" t="str">
        <f>input2!B13</f>
        <v>.../...</v>
      </c>
      <c r="D13" s="168">
        <f>input1!B13</f>
        <v>0</v>
      </c>
      <c r="E13" s="104">
        <f>input1!C13</f>
        <v>0</v>
      </c>
      <c r="F13" s="2">
        <f>input1!D13</f>
        <v>1</v>
      </c>
      <c r="G13" s="51" t="str">
        <f t="shared" si="0"/>
        <v>ชาย</v>
      </c>
      <c r="H13" s="8">
        <f>input2!AF13</f>
        <v>0</v>
      </c>
      <c r="I13" s="14" t="str">
        <f t="shared" si="1"/>
        <v>ปกติ</v>
      </c>
      <c r="J13" s="80">
        <f>input2!AI13</f>
        <v>0</v>
      </c>
      <c r="K13" s="14" t="str">
        <f t="shared" si="2"/>
        <v>ปกติ</v>
      </c>
      <c r="L13" s="6">
        <f>input2!AM13</f>
        <v>0</v>
      </c>
      <c r="M13" s="14" t="str">
        <f t="shared" si="3"/>
        <v>ปกติ</v>
      </c>
      <c r="N13" s="7">
        <f>input2!AQ13</f>
        <v>0</v>
      </c>
      <c r="O13" s="14" t="str">
        <f t="shared" si="4"/>
        <v>ปกติ</v>
      </c>
      <c r="P13" s="6">
        <f>input2!AS13</f>
        <v>0</v>
      </c>
      <c r="Q13" s="14" t="str">
        <f t="shared" si="5"/>
        <v>ไม่มีจุดแข็ง</v>
      </c>
      <c r="R13" s="16">
        <f t="shared" si="6"/>
        <v>0</v>
      </c>
      <c r="S13" s="77">
        <f t="shared" si="7"/>
        <v>0</v>
      </c>
      <c r="T13" s="14" t="str">
        <f t="shared" si="8"/>
        <v>ปกติ</v>
      </c>
    </row>
    <row r="14" spans="2:20" s="4" customFormat="1" ht="19.5" customHeight="1" thickBot="1">
      <c r="B14" s="36" t="s">
        <v>49</v>
      </c>
      <c r="C14" s="36" t="str">
        <f>input2!B14</f>
        <v>.../...</v>
      </c>
      <c r="D14" s="170">
        <f>input1!B14</f>
        <v>0</v>
      </c>
      <c r="E14" s="105">
        <f>input1!C14</f>
        <v>0</v>
      </c>
      <c r="F14" s="5">
        <f>input1!D14</f>
        <v>1</v>
      </c>
      <c r="G14" s="53" t="str">
        <f t="shared" si="0"/>
        <v>ชาย</v>
      </c>
      <c r="H14" s="9">
        <f>input2!AF14</f>
        <v>0</v>
      </c>
      <c r="I14" s="18" t="str">
        <f t="shared" si="1"/>
        <v>ปกติ</v>
      </c>
      <c r="J14" s="83">
        <f>input2!AI14</f>
        <v>0</v>
      </c>
      <c r="K14" s="18" t="str">
        <f t="shared" si="2"/>
        <v>ปกติ</v>
      </c>
      <c r="L14" s="19">
        <f>input2!AM14</f>
        <v>0</v>
      </c>
      <c r="M14" s="18" t="str">
        <f t="shared" si="3"/>
        <v>ปกติ</v>
      </c>
      <c r="N14" s="21">
        <f>input2!AQ14</f>
        <v>0</v>
      </c>
      <c r="O14" s="18" t="str">
        <f t="shared" si="4"/>
        <v>ปกติ</v>
      </c>
      <c r="P14" s="19">
        <f>input2!AS14</f>
        <v>0</v>
      </c>
      <c r="Q14" s="18" t="str">
        <f t="shared" si="5"/>
        <v>ไม่มีจุดแข็ง</v>
      </c>
      <c r="R14" s="20">
        <f t="shared" si="6"/>
        <v>0</v>
      </c>
      <c r="S14" s="83">
        <f t="shared" si="7"/>
        <v>0</v>
      </c>
      <c r="T14" s="18" t="str">
        <f t="shared" si="8"/>
        <v>ปกติ</v>
      </c>
    </row>
    <row r="15" spans="2:20" s="4" customFormat="1" ht="19.5" customHeight="1">
      <c r="B15" s="35" t="s">
        <v>50</v>
      </c>
      <c r="C15" s="35" t="str">
        <f>input2!B15</f>
        <v>.../...</v>
      </c>
      <c r="D15" s="169">
        <f>input1!B15</f>
        <v>0</v>
      </c>
      <c r="E15" s="103">
        <f>input1!C15</f>
        <v>0</v>
      </c>
      <c r="F15" s="2">
        <f>input1!D15</f>
        <v>2</v>
      </c>
      <c r="G15" s="57" t="str">
        <f t="shared" si="0"/>
        <v>หญิง</v>
      </c>
      <c r="H15" s="22">
        <f>input2!AF15</f>
        <v>0</v>
      </c>
      <c r="I15" s="14" t="str">
        <f t="shared" si="1"/>
        <v>ปกติ</v>
      </c>
      <c r="J15" s="77">
        <f>input2!AI15</f>
        <v>0</v>
      </c>
      <c r="K15" s="14" t="str">
        <f t="shared" si="2"/>
        <v>ปกติ</v>
      </c>
      <c r="L15" s="15">
        <f>input2!AM15</f>
        <v>0</v>
      </c>
      <c r="M15" s="14" t="str">
        <f t="shared" si="3"/>
        <v>ปกติ</v>
      </c>
      <c r="N15" s="17">
        <f>input2!AQ15</f>
        <v>0</v>
      </c>
      <c r="O15" s="14" t="str">
        <f t="shared" si="4"/>
        <v>ปกติ</v>
      </c>
      <c r="P15" s="15">
        <f>input2!AS15</f>
        <v>0</v>
      </c>
      <c r="Q15" s="14" t="str">
        <f t="shared" si="5"/>
        <v>ไม่มีจุดแข็ง</v>
      </c>
      <c r="R15" s="16">
        <f t="shared" si="6"/>
        <v>0</v>
      </c>
      <c r="S15" s="77">
        <f t="shared" si="7"/>
        <v>0</v>
      </c>
      <c r="T15" s="14" t="str">
        <f t="shared" si="8"/>
        <v>ปกติ</v>
      </c>
    </row>
    <row r="16" spans="2:20" s="4" customFormat="1" ht="19.5" customHeight="1">
      <c r="B16" s="35" t="s">
        <v>51</v>
      </c>
      <c r="C16" s="35" t="str">
        <f>input2!B16</f>
        <v>.../...</v>
      </c>
      <c r="D16" s="168">
        <f>input1!B16</f>
        <v>0</v>
      </c>
      <c r="E16" s="104">
        <f>input1!C16</f>
        <v>0</v>
      </c>
      <c r="F16" s="2">
        <f>input1!D16</f>
        <v>2</v>
      </c>
      <c r="G16" s="51" t="str">
        <f t="shared" si="0"/>
        <v>หญิง</v>
      </c>
      <c r="H16" s="8">
        <f>input2!AF16</f>
        <v>0</v>
      </c>
      <c r="I16" s="14" t="str">
        <f t="shared" si="1"/>
        <v>ปกติ</v>
      </c>
      <c r="J16" s="80">
        <f>input2!AI16</f>
        <v>0</v>
      </c>
      <c r="K16" s="14" t="str">
        <f t="shared" si="2"/>
        <v>ปกติ</v>
      </c>
      <c r="L16" s="6">
        <f>input2!AM16</f>
        <v>0</v>
      </c>
      <c r="M16" s="14" t="str">
        <f t="shared" si="3"/>
        <v>ปกติ</v>
      </c>
      <c r="N16" s="7">
        <f>input2!AQ16</f>
        <v>0</v>
      </c>
      <c r="O16" s="14" t="str">
        <f t="shared" si="4"/>
        <v>ปกติ</v>
      </c>
      <c r="P16" s="6">
        <f>input2!AS16</f>
        <v>0</v>
      </c>
      <c r="Q16" s="14" t="str">
        <f t="shared" si="5"/>
        <v>ไม่มีจุดแข็ง</v>
      </c>
      <c r="R16" s="16">
        <f t="shared" si="6"/>
        <v>0</v>
      </c>
      <c r="S16" s="77">
        <f t="shared" si="7"/>
        <v>0</v>
      </c>
      <c r="T16" s="14" t="str">
        <f t="shared" si="8"/>
        <v>ปกติ</v>
      </c>
    </row>
    <row r="17" spans="2:20" s="4" customFormat="1" ht="19.5" customHeight="1">
      <c r="B17" s="35" t="s">
        <v>52</v>
      </c>
      <c r="C17" s="35" t="str">
        <f>input2!B17</f>
        <v>.../...</v>
      </c>
      <c r="D17" s="169">
        <f>input1!B17</f>
        <v>0</v>
      </c>
      <c r="E17" s="103">
        <f>input1!C17</f>
        <v>0</v>
      </c>
      <c r="F17" s="2">
        <f>input1!D17</f>
        <v>2</v>
      </c>
      <c r="G17" s="51" t="str">
        <f t="shared" si="0"/>
        <v>หญิง</v>
      </c>
      <c r="H17" s="22">
        <f>input2!AF17</f>
        <v>0</v>
      </c>
      <c r="I17" s="14" t="str">
        <f t="shared" si="1"/>
        <v>ปกติ</v>
      </c>
      <c r="J17" s="77">
        <f>input2!AI17</f>
        <v>0</v>
      </c>
      <c r="K17" s="14" t="str">
        <f t="shared" si="2"/>
        <v>ปกติ</v>
      </c>
      <c r="L17" s="15">
        <f>input2!AM17</f>
        <v>0</v>
      </c>
      <c r="M17" s="14" t="str">
        <f t="shared" si="3"/>
        <v>ปกติ</v>
      </c>
      <c r="N17" s="17">
        <f>input2!AQ17</f>
        <v>0</v>
      </c>
      <c r="O17" s="14" t="str">
        <f t="shared" si="4"/>
        <v>ปกติ</v>
      </c>
      <c r="P17" s="15">
        <f>input2!AS17</f>
        <v>0</v>
      </c>
      <c r="Q17" s="14" t="str">
        <f t="shared" si="5"/>
        <v>ไม่มีจุดแข็ง</v>
      </c>
      <c r="R17" s="16">
        <f t="shared" si="6"/>
        <v>0</v>
      </c>
      <c r="S17" s="77">
        <f t="shared" si="7"/>
        <v>0</v>
      </c>
      <c r="T17" s="14" t="str">
        <f t="shared" si="8"/>
        <v>ปกติ</v>
      </c>
    </row>
    <row r="18" spans="2:20" s="4" customFormat="1" ht="19.5" customHeight="1">
      <c r="B18" s="35" t="s">
        <v>53</v>
      </c>
      <c r="C18" s="35" t="str">
        <f>input2!B18</f>
        <v>.../...</v>
      </c>
      <c r="D18" s="168">
        <f>input1!B18</f>
        <v>0</v>
      </c>
      <c r="E18" s="104">
        <f>input1!C18</f>
        <v>0</v>
      </c>
      <c r="F18" s="2">
        <f>input1!D18</f>
        <v>2</v>
      </c>
      <c r="G18" s="51" t="str">
        <f t="shared" si="0"/>
        <v>หญิง</v>
      </c>
      <c r="H18" s="8">
        <f>input2!AF18</f>
        <v>0</v>
      </c>
      <c r="I18" s="14" t="str">
        <f t="shared" si="1"/>
        <v>ปกติ</v>
      </c>
      <c r="J18" s="80">
        <f>input2!AI18</f>
        <v>0</v>
      </c>
      <c r="K18" s="14" t="str">
        <f t="shared" si="2"/>
        <v>ปกติ</v>
      </c>
      <c r="L18" s="6">
        <f>input2!AM18</f>
        <v>0</v>
      </c>
      <c r="M18" s="14" t="str">
        <f t="shared" si="3"/>
        <v>ปกติ</v>
      </c>
      <c r="N18" s="7">
        <f>input2!AQ18</f>
        <v>0</v>
      </c>
      <c r="O18" s="14" t="str">
        <f t="shared" si="4"/>
        <v>ปกติ</v>
      </c>
      <c r="P18" s="6">
        <f>input2!AS18</f>
        <v>0</v>
      </c>
      <c r="Q18" s="14" t="str">
        <f t="shared" si="5"/>
        <v>ไม่มีจุดแข็ง</v>
      </c>
      <c r="R18" s="16">
        <f t="shared" si="6"/>
        <v>0</v>
      </c>
      <c r="S18" s="77">
        <f t="shared" si="7"/>
        <v>0</v>
      </c>
      <c r="T18" s="14" t="str">
        <f t="shared" si="8"/>
        <v>ปกติ</v>
      </c>
    </row>
    <row r="19" spans="2:20" s="4" customFormat="1" ht="19.5" customHeight="1" thickBot="1">
      <c r="B19" s="36" t="s">
        <v>54</v>
      </c>
      <c r="C19" s="36" t="str">
        <f>input2!B19</f>
        <v>.../...</v>
      </c>
      <c r="D19" s="170">
        <f>input1!B19</f>
        <v>0</v>
      </c>
      <c r="E19" s="105">
        <f>input1!C19</f>
        <v>0</v>
      </c>
      <c r="F19" s="5">
        <f>input1!D19</f>
        <v>2</v>
      </c>
      <c r="G19" s="53" t="str">
        <f t="shared" si="0"/>
        <v>หญิง</v>
      </c>
      <c r="H19" s="9">
        <f>input2!AF19</f>
        <v>0</v>
      </c>
      <c r="I19" s="18" t="str">
        <f t="shared" si="1"/>
        <v>ปกติ</v>
      </c>
      <c r="J19" s="83">
        <f>input2!AI19</f>
        <v>0</v>
      </c>
      <c r="K19" s="18" t="str">
        <f t="shared" si="2"/>
        <v>ปกติ</v>
      </c>
      <c r="L19" s="19">
        <f>input2!AM19</f>
        <v>0</v>
      </c>
      <c r="M19" s="18" t="str">
        <f t="shared" si="3"/>
        <v>ปกติ</v>
      </c>
      <c r="N19" s="21">
        <f>input2!AQ19</f>
        <v>0</v>
      </c>
      <c r="O19" s="18" t="str">
        <f t="shared" si="4"/>
        <v>ปกติ</v>
      </c>
      <c r="P19" s="19">
        <f>input2!AS19</f>
        <v>0</v>
      </c>
      <c r="Q19" s="18" t="str">
        <f t="shared" si="5"/>
        <v>ไม่มีจุดแข็ง</v>
      </c>
      <c r="R19" s="20">
        <f t="shared" si="6"/>
        <v>0</v>
      </c>
      <c r="S19" s="83">
        <f t="shared" si="7"/>
        <v>0</v>
      </c>
      <c r="T19" s="18" t="str">
        <f t="shared" si="8"/>
        <v>ปกติ</v>
      </c>
    </row>
    <row r="20" spans="2:20" s="4" customFormat="1" ht="19.5" customHeight="1">
      <c r="B20" s="35" t="s">
        <v>55</v>
      </c>
      <c r="C20" s="35" t="str">
        <f>input2!B20</f>
        <v>.../...</v>
      </c>
      <c r="D20" s="169">
        <f>input1!B20</f>
        <v>0</v>
      </c>
      <c r="E20" s="103">
        <f>input1!C20</f>
        <v>0</v>
      </c>
      <c r="F20" s="2">
        <f>input1!D20</f>
        <v>2</v>
      </c>
      <c r="G20" s="57" t="str">
        <f t="shared" si="0"/>
        <v>หญิง</v>
      </c>
      <c r="H20" s="22">
        <f>input2!AF20</f>
        <v>0</v>
      </c>
      <c r="I20" s="14" t="str">
        <f t="shared" si="1"/>
        <v>ปกติ</v>
      </c>
      <c r="J20" s="77">
        <f>input2!AI20</f>
        <v>0</v>
      </c>
      <c r="K20" s="14" t="str">
        <f t="shared" si="2"/>
        <v>ปกติ</v>
      </c>
      <c r="L20" s="15">
        <f>input2!AM20</f>
        <v>0</v>
      </c>
      <c r="M20" s="14" t="str">
        <f t="shared" si="3"/>
        <v>ปกติ</v>
      </c>
      <c r="N20" s="17">
        <f>input2!AQ20</f>
        <v>0</v>
      </c>
      <c r="O20" s="14" t="str">
        <f t="shared" si="4"/>
        <v>ปกติ</v>
      </c>
      <c r="P20" s="15">
        <f>input2!AS20</f>
        <v>0</v>
      </c>
      <c r="Q20" s="14" t="str">
        <f t="shared" si="5"/>
        <v>ไม่มีจุดแข็ง</v>
      </c>
      <c r="R20" s="16">
        <f t="shared" si="6"/>
        <v>0</v>
      </c>
      <c r="S20" s="77">
        <f t="shared" si="7"/>
        <v>0</v>
      </c>
      <c r="T20" s="14" t="str">
        <f t="shared" si="8"/>
        <v>ปกติ</v>
      </c>
    </row>
    <row r="21" spans="2:32" s="4" customFormat="1" ht="19.5" customHeight="1">
      <c r="B21" s="35" t="s">
        <v>10</v>
      </c>
      <c r="C21" s="35" t="str">
        <f>input2!B21</f>
        <v>.../...</v>
      </c>
      <c r="D21" s="168">
        <f>input1!B21</f>
        <v>0</v>
      </c>
      <c r="E21" s="104">
        <f>input1!C21</f>
        <v>0</v>
      </c>
      <c r="F21" s="2">
        <f>input1!D21</f>
        <v>2</v>
      </c>
      <c r="G21" s="51" t="str">
        <f t="shared" si="0"/>
        <v>หญิง</v>
      </c>
      <c r="H21" s="8">
        <f>input2!AF21</f>
        <v>0</v>
      </c>
      <c r="I21" s="14" t="str">
        <f t="shared" si="1"/>
        <v>ปกติ</v>
      </c>
      <c r="J21" s="80">
        <f>input2!AI21</f>
        <v>0</v>
      </c>
      <c r="K21" s="14" t="str">
        <f t="shared" si="2"/>
        <v>ปกติ</v>
      </c>
      <c r="L21" s="6">
        <f>input2!AM21</f>
        <v>0</v>
      </c>
      <c r="M21" s="14" t="str">
        <f t="shared" si="3"/>
        <v>ปกติ</v>
      </c>
      <c r="N21" s="7">
        <f>input2!AQ21</f>
        <v>0</v>
      </c>
      <c r="O21" s="14" t="str">
        <f t="shared" si="4"/>
        <v>ปกติ</v>
      </c>
      <c r="P21" s="6">
        <f>input2!AS21</f>
        <v>0</v>
      </c>
      <c r="Q21" s="14" t="str">
        <f t="shared" si="5"/>
        <v>ไม่มีจุดแข็ง</v>
      </c>
      <c r="R21" s="16">
        <f t="shared" si="6"/>
        <v>0</v>
      </c>
      <c r="S21" s="77">
        <f t="shared" si="7"/>
        <v>0</v>
      </c>
      <c r="T21" s="14" t="str">
        <f t="shared" si="8"/>
        <v>ปกติ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s="4" customFormat="1" ht="19.5" customHeight="1">
      <c r="B22" s="35" t="s">
        <v>11</v>
      </c>
      <c r="C22" s="35" t="str">
        <f>input2!B22</f>
        <v>.../...</v>
      </c>
      <c r="D22" s="169">
        <f>input1!B22</f>
        <v>0</v>
      </c>
      <c r="E22" s="103">
        <f>input1!C22</f>
        <v>0</v>
      </c>
      <c r="F22" s="2">
        <f>input1!D22</f>
        <v>2</v>
      </c>
      <c r="G22" s="51" t="str">
        <f t="shared" si="0"/>
        <v>หญิง</v>
      </c>
      <c r="H22" s="22">
        <f>input2!AF22</f>
        <v>0</v>
      </c>
      <c r="I22" s="14" t="str">
        <f t="shared" si="1"/>
        <v>ปกติ</v>
      </c>
      <c r="J22" s="77">
        <f>input2!AI22</f>
        <v>0</v>
      </c>
      <c r="K22" s="14" t="str">
        <f t="shared" si="2"/>
        <v>ปกติ</v>
      </c>
      <c r="L22" s="15">
        <f>input2!AM22</f>
        <v>0</v>
      </c>
      <c r="M22" s="14" t="str">
        <f t="shared" si="3"/>
        <v>ปกติ</v>
      </c>
      <c r="N22" s="17">
        <f>input2!AQ22</f>
        <v>0</v>
      </c>
      <c r="O22" s="14" t="str">
        <f t="shared" si="4"/>
        <v>ปกติ</v>
      </c>
      <c r="P22" s="15">
        <f>input2!AS22</f>
        <v>0</v>
      </c>
      <c r="Q22" s="14" t="str">
        <f t="shared" si="5"/>
        <v>ไม่มีจุดแข็ง</v>
      </c>
      <c r="R22" s="16">
        <f t="shared" si="6"/>
        <v>0</v>
      </c>
      <c r="S22" s="77">
        <f t="shared" si="7"/>
        <v>0</v>
      </c>
      <c r="T22" s="14" t="str">
        <f t="shared" si="8"/>
        <v>ปกติ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s="4" customFormat="1" ht="19.5" customHeight="1">
      <c r="B23" s="35" t="s">
        <v>12</v>
      </c>
      <c r="C23" s="35" t="str">
        <f>input2!B23</f>
        <v>.../...</v>
      </c>
      <c r="D23" s="168">
        <f>input1!B23</f>
        <v>0</v>
      </c>
      <c r="E23" s="104">
        <f>input1!C23</f>
        <v>0</v>
      </c>
      <c r="F23" s="2">
        <f>input1!D23</f>
        <v>2</v>
      </c>
      <c r="G23" s="51" t="str">
        <f t="shared" si="0"/>
        <v>หญิง</v>
      </c>
      <c r="H23" s="8">
        <f>input2!AF23</f>
        <v>0</v>
      </c>
      <c r="I23" s="14" t="str">
        <f t="shared" si="1"/>
        <v>ปกติ</v>
      </c>
      <c r="J23" s="80">
        <f>input2!AI23</f>
        <v>0</v>
      </c>
      <c r="K23" s="14" t="str">
        <f t="shared" si="2"/>
        <v>ปกติ</v>
      </c>
      <c r="L23" s="6">
        <f>input2!AM23</f>
        <v>0</v>
      </c>
      <c r="M23" s="14" t="str">
        <f t="shared" si="3"/>
        <v>ปกติ</v>
      </c>
      <c r="N23" s="7">
        <f>input2!AQ23</f>
        <v>0</v>
      </c>
      <c r="O23" s="14" t="str">
        <f t="shared" si="4"/>
        <v>ปกติ</v>
      </c>
      <c r="P23" s="6">
        <f>input2!AS23</f>
        <v>0</v>
      </c>
      <c r="Q23" s="14" t="str">
        <f t="shared" si="5"/>
        <v>ไม่มีจุดแข็ง</v>
      </c>
      <c r="R23" s="16">
        <f t="shared" si="6"/>
        <v>0</v>
      </c>
      <c r="S23" s="77">
        <f t="shared" si="7"/>
        <v>0</v>
      </c>
      <c r="T23" s="14" t="str">
        <f t="shared" si="8"/>
        <v>ปกติ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s="4" customFormat="1" ht="19.5" customHeight="1" thickBot="1">
      <c r="B24" s="36" t="s">
        <v>34</v>
      </c>
      <c r="C24" s="36" t="str">
        <f>input2!B24</f>
        <v>.../...</v>
      </c>
      <c r="D24" s="170">
        <f>input1!B24</f>
        <v>0</v>
      </c>
      <c r="E24" s="105">
        <f>input1!C24</f>
        <v>0</v>
      </c>
      <c r="F24" s="5">
        <f>input1!D24</f>
        <v>2</v>
      </c>
      <c r="G24" s="53" t="str">
        <f t="shared" si="0"/>
        <v>หญิง</v>
      </c>
      <c r="H24" s="9">
        <f>input2!AF24</f>
        <v>0</v>
      </c>
      <c r="I24" s="18" t="str">
        <f t="shared" si="1"/>
        <v>ปกติ</v>
      </c>
      <c r="J24" s="83">
        <f>input2!AI24</f>
        <v>0</v>
      </c>
      <c r="K24" s="18" t="str">
        <f t="shared" si="2"/>
        <v>ปกติ</v>
      </c>
      <c r="L24" s="19">
        <f>input2!AM24</f>
        <v>0</v>
      </c>
      <c r="M24" s="18" t="str">
        <f t="shared" si="3"/>
        <v>ปกติ</v>
      </c>
      <c r="N24" s="21">
        <f>input2!AQ24</f>
        <v>0</v>
      </c>
      <c r="O24" s="18" t="str">
        <f t="shared" si="4"/>
        <v>ปกติ</v>
      </c>
      <c r="P24" s="19">
        <f>input2!AS24</f>
        <v>0</v>
      </c>
      <c r="Q24" s="18" t="str">
        <f t="shared" si="5"/>
        <v>ไม่มีจุดแข็ง</v>
      </c>
      <c r="R24" s="20">
        <f t="shared" si="6"/>
        <v>0</v>
      </c>
      <c r="S24" s="83">
        <f t="shared" si="7"/>
        <v>0</v>
      </c>
      <c r="T24" s="18" t="str">
        <f t="shared" si="8"/>
        <v>ปกติ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4" customFormat="1" ht="19.5" customHeight="1">
      <c r="B25" s="35" t="s">
        <v>35</v>
      </c>
      <c r="C25" s="35" t="str">
        <f>input2!B25</f>
        <v>.../...</v>
      </c>
      <c r="D25" s="169">
        <f>input1!B25</f>
        <v>0</v>
      </c>
      <c r="E25" s="103">
        <f>input1!C25</f>
        <v>0</v>
      </c>
      <c r="F25" s="2">
        <f>input1!D25</f>
        <v>2</v>
      </c>
      <c r="G25" s="57" t="str">
        <f t="shared" si="0"/>
        <v>หญิง</v>
      </c>
      <c r="H25" s="22">
        <f>input2!AF25</f>
        <v>0</v>
      </c>
      <c r="I25" s="14" t="str">
        <f t="shared" si="1"/>
        <v>ปกติ</v>
      </c>
      <c r="J25" s="77">
        <f>input2!AI25</f>
        <v>0</v>
      </c>
      <c r="K25" s="14" t="str">
        <f t="shared" si="2"/>
        <v>ปกติ</v>
      </c>
      <c r="L25" s="15">
        <f>input2!AM25</f>
        <v>0</v>
      </c>
      <c r="M25" s="14" t="str">
        <f t="shared" si="3"/>
        <v>ปกติ</v>
      </c>
      <c r="N25" s="17">
        <f>input2!AQ25</f>
        <v>0</v>
      </c>
      <c r="O25" s="14" t="str">
        <f t="shared" si="4"/>
        <v>ปกติ</v>
      </c>
      <c r="P25" s="15">
        <f>input2!AS25</f>
        <v>0</v>
      </c>
      <c r="Q25" s="14" t="str">
        <f t="shared" si="5"/>
        <v>ไม่มีจุดแข็ง</v>
      </c>
      <c r="R25" s="16">
        <f t="shared" si="6"/>
        <v>0</v>
      </c>
      <c r="S25" s="77">
        <f t="shared" si="7"/>
        <v>0</v>
      </c>
      <c r="T25" s="14" t="str">
        <f t="shared" si="8"/>
        <v>ปกติ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s="4" customFormat="1" ht="19.5" customHeight="1">
      <c r="B26" s="35" t="s">
        <v>81</v>
      </c>
      <c r="C26" s="35" t="str">
        <f>input2!B26</f>
        <v>.../...</v>
      </c>
      <c r="D26" s="169">
        <f>input1!B26</f>
        <v>0</v>
      </c>
      <c r="E26" s="103">
        <f>input1!C26</f>
        <v>0</v>
      </c>
      <c r="F26" s="2">
        <f>input1!D26</f>
        <v>2</v>
      </c>
      <c r="G26" s="57" t="str">
        <f>IF(F26=1,"ชาย",IF(F26=2,"หญิง","-"))</f>
        <v>หญิง</v>
      </c>
      <c r="H26" s="22">
        <f>input2!AF26</f>
        <v>0</v>
      </c>
      <c r="I26" s="14" t="str">
        <f>IF(H26&gt;7,"มีปัญหา",IF(H26&gt;5,"เสี่ยง","ปกติ"))</f>
        <v>ปกติ</v>
      </c>
      <c r="J26" s="77">
        <f>input2!AI26</f>
        <v>0</v>
      </c>
      <c r="K26" s="14" t="str">
        <f>IF(J26&lt;5,"ปกติ",IF(J26&lt;6,"เสี่ยง","มีปัญหา"))</f>
        <v>ปกติ</v>
      </c>
      <c r="L26" s="15">
        <f>input2!AM26</f>
        <v>0</v>
      </c>
      <c r="M26" s="14" t="str">
        <f>IF(L26&lt;6,"ปกติ",IF(L26&lt;8,"เสี่ยง","มีปัญหา"))</f>
        <v>ปกติ</v>
      </c>
      <c r="N26" s="17">
        <f>input2!AQ26</f>
        <v>0</v>
      </c>
      <c r="O26" s="14" t="str">
        <f>IF(N26&lt;4,"ปกติ",IF(N26&lt;5,"เสี่ยง","มีปัญหา"))</f>
        <v>ปกติ</v>
      </c>
      <c r="P26" s="15">
        <f>input2!AS26</f>
        <v>0</v>
      </c>
      <c r="Q26" s="14" t="str">
        <f>IF(P26&lt;5,"ไม่มีจุดแข็ง",IF(P26&lt;6,"เสี่ยง","มีจุดแข็ง"))</f>
        <v>ไม่มีจุดแข็ง</v>
      </c>
      <c r="R26" s="16">
        <f>H26+J26+L26+N26</f>
        <v>0</v>
      </c>
      <c r="S26" s="77">
        <f>SUM(H26,J26,L26,N26)</f>
        <v>0</v>
      </c>
      <c r="T26" s="14" t="str">
        <f>IF(S26&lt;17,"ปกติ",IF(S26&lt;20,"เสี่ยง","มีปัญหา"))</f>
        <v>ปกติ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s="4" customFormat="1" ht="19.5" customHeight="1">
      <c r="B27" s="35" t="s">
        <v>82</v>
      </c>
      <c r="C27" s="35" t="str">
        <f>input2!B27</f>
        <v>.../...</v>
      </c>
      <c r="D27" s="169">
        <f>input1!B27</f>
        <v>0</v>
      </c>
      <c r="E27" s="103">
        <f>input1!C27</f>
        <v>0</v>
      </c>
      <c r="F27" s="2">
        <f>input1!D27</f>
        <v>2</v>
      </c>
      <c r="G27" s="57" t="str">
        <f>IF(F27=1,"ชาย",IF(F27=2,"หญิง","-"))</f>
        <v>หญิง</v>
      </c>
      <c r="H27" s="22">
        <f>input2!AF27</f>
        <v>0</v>
      </c>
      <c r="I27" s="14" t="str">
        <f>IF(H27&gt;7,"มีปัญหา",IF(H27&gt;5,"เสี่ยง","ปกติ"))</f>
        <v>ปกติ</v>
      </c>
      <c r="J27" s="77">
        <f>input2!AI27</f>
        <v>0</v>
      </c>
      <c r="K27" s="14" t="str">
        <f>IF(J27&lt;5,"ปกติ",IF(J27&lt;6,"เสี่ยง","มีปัญหา"))</f>
        <v>ปกติ</v>
      </c>
      <c r="L27" s="15">
        <f>input2!AM27</f>
        <v>0</v>
      </c>
      <c r="M27" s="14" t="str">
        <f>IF(L27&lt;6,"ปกติ",IF(L27&lt;8,"เสี่ยง","มีปัญหา"))</f>
        <v>ปกติ</v>
      </c>
      <c r="N27" s="17">
        <f>input2!AQ27</f>
        <v>0</v>
      </c>
      <c r="O27" s="14" t="str">
        <f>IF(N27&lt;4,"ปกติ",IF(N27&lt;5,"เสี่ยง","มีปัญหา"))</f>
        <v>ปกติ</v>
      </c>
      <c r="P27" s="15">
        <f>input2!AS27</f>
        <v>0</v>
      </c>
      <c r="Q27" s="14" t="str">
        <f>IF(P27&lt;5,"ไม่มีจุดแข็ง",IF(P27&lt;6,"เสี่ยง","มีจุดแข็ง"))</f>
        <v>ไม่มีจุดแข็ง</v>
      </c>
      <c r="R27" s="16">
        <f>H27+J27+L27+N27</f>
        <v>0</v>
      </c>
      <c r="S27" s="77">
        <f>SUM(H27,J27,L27,N27)</f>
        <v>0</v>
      </c>
      <c r="T27" s="14" t="str">
        <f>IF(S27&lt;17,"ปกติ",IF(S27&lt;20,"เสี่ยง","มีปัญหา"))</f>
        <v>ปกติ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20" s="141" customFormat="1" ht="18.75" customHeight="1">
      <c r="B28" s="35" t="s">
        <v>88</v>
      </c>
      <c r="C28" s="35" t="str">
        <f>input2!B28</f>
        <v>.../...</v>
      </c>
      <c r="D28" s="169">
        <f>input1!B28</f>
        <v>0</v>
      </c>
      <c r="E28" s="103">
        <f>input1!C28</f>
        <v>0</v>
      </c>
      <c r="F28" s="2">
        <f>input1!D28</f>
        <v>2</v>
      </c>
      <c r="G28" s="57" t="str">
        <f aca="true" t="shared" si="9" ref="G28:G54">IF(F28=1,"ชาย",IF(F28=2,"หญิง","-"))</f>
        <v>หญิง</v>
      </c>
      <c r="H28" s="22">
        <f>input2!AF28</f>
        <v>0</v>
      </c>
      <c r="I28" s="14" t="str">
        <f aca="true" t="shared" si="10" ref="I28:I54">IF(H28&gt;7,"มีปัญหา",IF(H28&gt;5,"เสี่ยง","ปกติ"))</f>
        <v>ปกติ</v>
      </c>
      <c r="J28" s="77">
        <f>input2!AI28</f>
        <v>0</v>
      </c>
      <c r="K28" s="14" t="str">
        <f aca="true" t="shared" si="11" ref="K28:K54">IF(J28&lt;5,"ปกติ",IF(J28&lt;6,"เสี่ยง","มีปัญหา"))</f>
        <v>ปกติ</v>
      </c>
      <c r="L28" s="15">
        <f>input2!AM28</f>
        <v>0</v>
      </c>
      <c r="M28" s="14" t="str">
        <f aca="true" t="shared" si="12" ref="M28:M54">IF(L28&lt;6,"ปกติ",IF(L28&lt;8,"เสี่ยง","มีปัญหา"))</f>
        <v>ปกติ</v>
      </c>
      <c r="N28" s="17">
        <f>input2!AQ28</f>
        <v>0</v>
      </c>
      <c r="O28" s="14" t="str">
        <f aca="true" t="shared" si="13" ref="O28:O54">IF(N28&lt;4,"ปกติ",IF(N28&lt;5,"เสี่ยง","มีปัญหา"))</f>
        <v>ปกติ</v>
      </c>
      <c r="P28" s="15">
        <f>input2!AS28</f>
        <v>0</v>
      </c>
      <c r="Q28" s="14" t="str">
        <f aca="true" t="shared" si="14" ref="Q28:Q54">IF(P28&lt;5,"ไม่มีจุดแข็ง",IF(P28&lt;6,"เสี่ยง","มีจุดแข็ง"))</f>
        <v>ไม่มีจุดแข็ง</v>
      </c>
      <c r="R28" s="16">
        <f aca="true" t="shared" si="15" ref="R28:R54">H28+J28+L28+N28</f>
        <v>0</v>
      </c>
      <c r="S28" s="77">
        <f aca="true" t="shared" si="16" ref="S28:S54">SUM(H28,J28,L28,N28)</f>
        <v>0</v>
      </c>
      <c r="T28" s="14" t="str">
        <f aca="true" t="shared" si="17" ref="T28:T54">IF(S28&lt;17,"ปกติ",IF(S28&lt;20,"เสี่ยง","มีปัญหา"))</f>
        <v>ปกติ</v>
      </c>
    </row>
    <row r="29" spans="2:20" s="141" customFormat="1" ht="18.75" customHeight="1" thickBot="1">
      <c r="B29" s="36" t="s">
        <v>89</v>
      </c>
      <c r="C29" s="36" t="str">
        <f>input2!B29</f>
        <v>.../...</v>
      </c>
      <c r="D29" s="170">
        <f>input1!B29</f>
        <v>0</v>
      </c>
      <c r="E29" s="105">
        <f>input1!C29</f>
        <v>0</v>
      </c>
      <c r="F29" s="5">
        <f>input1!D29</f>
        <v>2</v>
      </c>
      <c r="G29" s="53" t="str">
        <f t="shared" si="9"/>
        <v>หญิง</v>
      </c>
      <c r="H29" s="13">
        <f>input2!AF29</f>
        <v>0</v>
      </c>
      <c r="I29" s="18" t="str">
        <f t="shared" si="10"/>
        <v>ปกติ</v>
      </c>
      <c r="J29" s="83">
        <f>input2!AI29</f>
        <v>0</v>
      </c>
      <c r="K29" s="18" t="str">
        <f t="shared" si="11"/>
        <v>ปกติ</v>
      </c>
      <c r="L29" s="19">
        <f>input2!AM29</f>
        <v>0</v>
      </c>
      <c r="M29" s="18" t="str">
        <f t="shared" si="12"/>
        <v>ปกติ</v>
      </c>
      <c r="N29" s="21">
        <f>input2!AQ29</f>
        <v>0</v>
      </c>
      <c r="O29" s="18" t="str">
        <f t="shared" si="13"/>
        <v>ปกติ</v>
      </c>
      <c r="P29" s="19">
        <f>input2!AS29</f>
        <v>0</v>
      </c>
      <c r="Q29" s="18" t="str">
        <f t="shared" si="14"/>
        <v>ไม่มีจุดแข็ง</v>
      </c>
      <c r="R29" s="20">
        <f t="shared" si="15"/>
        <v>0</v>
      </c>
      <c r="S29" s="83">
        <f t="shared" si="16"/>
        <v>0</v>
      </c>
      <c r="T29" s="18" t="str">
        <f t="shared" si="17"/>
        <v>ปกติ</v>
      </c>
    </row>
    <row r="30" spans="2:20" s="141" customFormat="1" ht="18.75" customHeight="1">
      <c r="B30" s="35" t="s">
        <v>90</v>
      </c>
      <c r="C30" s="35" t="str">
        <f>input2!B30</f>
        <v>.../...</v>
      </c>
      <c r="D30" s="169">
        <f>input1!B30</f>
        <v>0</v>
      </c>
      <c r="E30" s="103">
        <f>input1!C30</f>
        <v>0</v>
      </c>
      <c r="F30" s="2">
        <f>input1!D30</f>
        <v>2</v>
      </c>
      <c r="G30" s="57" t="str">
        <f t="shared" si="9"/>
        <v>หญิง</v>
      </c>
      <c r="H30" s="22">
        <f>input2!AF30</f>
        <v>0</v>
      </c>
      <c r="I30" s="14" t="str">
        <f t="shared" si="10"/>
        <v>ปกติ</v>
      </c>
      <c r="J30" s="77">
        <f>input2!AI30</f>
        <v>0</v>
      </c>
      <c r="K30" s="14" t="str">
        <f t="shared" si="11"/>
        <v>ปกติ</v>
      </c>
      <c r="L30" s="15">
        <f>input2!AM30</f>
        <v>0</v>
      </c>
      <c r="M30" s="14" t="str">
        <f t="shared" si="12"/>
        <v>ปกติ</v>
      </c>
      <c r="N30" s="17">
        <f>input2!AQ30</f>
        <v>0</v>
      </c>
      <c r="O30" s="14" t="str">
        <f t="shared" si="13"/>
        <v>ปกติ</v>
      </c>
      <c r="P30" s="15">
        <f>input2!AS30</f>
        <v>0</v>
      </c>
      <c r="Q30" s="14" t="str">
        <f t="shared" si="14"/>
        <v>ไม่มีจุดแข็ง</v>
      </c>
      <c r="R30" s="16">
        <f t="shared" si="15"/>
        <v>0</v>
      </c>
      <c r="S30" s="77">
        <f t="shared" si="16"/>
        <v>0</v>
      </c>
      <c r="T30" s="14" t="str">
        <f t="shared" si="17"/>
        <v>ปกติ</v>
      </c>
    </row>
    <row r="31" spans="2:20" s="141" customFormat="1" ht="18.75" customHeight="1">
      <c r="B31" s="35" t="s">
        <v>91</v>
      </c>
      <c r="C31" s="35" t="str">
        <f>input2!B31</f>
        <v>.../...</v>
      </c>
      <c r="D31" s="169">
        <f>input1!B31</f>
        <v>0</v>
      </c>
      <c r="E31" s="103">
        <f>input1!C31</f>
        <v>0</v>
      </c>
      <c r="F31" s="2">
        <f>input1!D31</f>
        <v>2</v>
      </c>
      <c r="G31" s="57" t="str">
        <f t="shared" si="9"/>
        <v>หญิง</v>
      </c>
      <c r="H31" s="22">
        <f>input2!AF31</f>
        <v>0</v>
      </c>
      <c r="I31" s="14" t="str">
        <f t="shared" si="10"/>
        <v>ปกติ</v>
      </c>
      <c r="J31" s="77">
        <f>input2!AI31</f>
        <v>0</v>
      </c>
      <c r="K31" s="14" t="str">
        <f t="shared" si="11"/>
        <v>ปกติ</v>
      </c>
      <c r="L31" s="15">
        <f>input2!AM31</f>
        <v>0</v>
      </c>
      <c r="M31" s="14" t="str">
        <f t="shared" si="12"/>
        <v>ปกติ</v>
      </c>
      <c r="N31" s="17">
        <f>input2!AQ31</f>
        <v>0</v>
      </c>
      <c r="O31" s="14" t="str">
        <f t="shared" si="13"/>
        <v>ปกติ</v>
      </c>
      <c r="P31" s="15">
        <f>input2!AS31</f>
        <v>0</v>
      </c>
      <c r="Q31" s="14" t="str">
        <f t="shared" si="14"/>
        <v>ไม่มีจุดแข็ง</v>
      </c>
      <c r="R31" s="16">
        <f t="shared" si="15"/>
        <v>0</v>
      </c>
      <c r="S31" s="77">
        <f t="shared" si="16"/>
        <v>0</v>
      </c>
      <c r="T31" s="14" t="str">
        <f t="shared" si="17"/>
        <v>ปกติ</v>
      </c>
    </row>
    <row r="32" spans="2:20" s="141" customFormat="1" ht="18.75" customHeight="1">
      <c r="B32" s="35" t="s">
        <v>92</v>
      </c>
      <c r="C32" s="35" t="str">
        <f>input2!B32</f>
        <v>.../...</v>
      </c>
      <c r="D32" s="169">
        <f>input1!B32</f>
        <v>0</v>
      </c>
      <c r="E32" s="103">
        <f>input1!C32</f>
        <v>0</v>
      </c>
      <c r="F32" s="2">
        <f>input1!D32</f>
        <v>2</v>
      </c>
      <c r="G32" s="57" t="str">
        <f t="shared" si="9"/>
        <v>หญิง</v>
      </c>
      <c r="H32" s="22">
        <f>input2!AF32</f>
        <v>0</v>
      </c>
      <c r="I32" s="14" t="str">
        <f t="shared" si="10"/>
        <v>ปกติ</v>
      </c>
      <c r="J32" s="77">
        <f>input2!AI32</f>
        <v>0</v>
      </c>
      <c r="K32" s="14" t="str">
        <f t="shared" si="11"/>
        <v>ปกติ</v>
      </c>
      <c r="L32" s="15">
        <f>input2!AM32</f>
        <v>0</v>
      </c>
      <c r="M32" s="14" t="str">
        <f t="shared" si="12"/>
        <v>ปกติ</v>
      </c>
      <c r="N32" s="17">
        <f>input2!AQ32</f>
        <v>0</v>
      </c>
      <c r="O32" s="14" t="str">
        <f t="shared" si="13"/>
        <v>ปกติ</v>
      </c>
      <c r="P32" s="15">
        <f>input2!AS32</f>
        <v>0</v>
      </c>
      <c r="Q32" s="14" t="str">
        <f t="shared" si="14"/>
        <v>ไม่มีจุดแข็ง</v>
      </c>
      <c r="R32" s="16">
        <f t="shared" si="15"/>
        <v>0</v>
      </c>
      <c r="S32" s="77">
        <f t="shared" si="16"/>
        <v>0</v>
      </c>
      <c r="T32" s="14" t="str">
        <f t="shared" si="17"/>
        <v>ปกติ</v>
      </c>
    </row>
    <row r="33" spans="2:20" s="141" customFormat="1" ht="18.75" customHeight="1">
      <c r="B33" s="35" t="s">
        <v>93</v>
      </c>
      <c r="C33" s="35" t="str">
        <f>input2!B33</f>
        <v>.../...</v>
      </c>
      <c r="D33" s="169">
        <f>input1!B33</f>
        <v>0</v>
      </c>
      <c r="E33" s="103">
        <f>input1!C33</f>
        <v>0</v>
      </c>
      <c r="F33" s="2">
        <f>input1!D33</f>
        <v>2</v>
      </c>
      <c r="G33" s="57" t="str">
        <f t="shared" si="9"/>
        <v>หญิง</v>
      </c>
      <c r="H33" s="22">
        <f>input2!AF33</f>
        <v>0</v>
      </c>
      <c r="I33" s="14" t="str">
        <f t="shared" si="10"/>
        <v>ปกติ</v>
      </c>
      <c r="J33" s="77">
        <f>input2!AI33</f>
        <v>0</v>
      </c>
      <c r="K33" s="14" t="str">
        <f t="shared" si="11"/>
        <v>ปกติ</v>
      </c>
      <c r="L33" s="15">
        <f>input2!AM33</f>
        <v>0</v>
      </c>
      <c r="M33" s="14" t="str">
        <f t="shared" si="12"/>
        <v>ปกติ</v>
      </c>
      <c r="N33" s="17">
        <f>input2!AQ33</f>
        <v>0</v>
      </c>
      <c r="O33" s="14" t="str">
        <f t="shared" si="13"/>
        <v>ปกติ</v>
      </c>
      <c r="P33" s="15">
        <f>input2!AS33</f>
        <v>0</v>
      </c>
      <c r="Q33" s="14" t="str">
        <f t="shared" si="14"/>
        <v>ไม่มีจุดแข็ง</v>
      </c>
      <c r="R33" s="16">
        <f t="shared" si="15"/>
        <v>0</v>
      </c>
      <c r="S33" s="77">
        <f t="shared" si="16"/>
        <v>0</v>
      </c>
      <c r="T33" s="14" t="str">
        <f t="shared" si="17"/>
        <v>ปกติ</v>
      </c>
    </row>
    <row r="34" spans="2:20" s="141" customFormat="1" ht="18.75" customHeight="1" thickBot="1">
      <c r="B34" s="36" t="s">
        <v>94</v>
      </c>
      <c r="C34" s="36" t="str">
        <f>input2!B34</f>
        <v>.../...</v>
      </c>
      <c r="D34" s="170">
        <f>input1!B34</f>
        <v>0</v>
      </c>
      <c r="E34" s="105">
        <f>input1!C34</f>
        <v>0</v>
      </c>
      <c r="F34" s="5">
        <f>input1!D34</f>
        <v>2</v>
      </c>
      <c r="G34" s="53" t="str">
        <f t="shared" si="9"/>
        <v>หญิง</v>
      </c>
      <c r="H34" s="13">
        <f>input2!AF34</f>
        <v>0</v>
      </c>
      <c r="I34" s="18" t="str">
        <f t="shared" si="10"/>
        <v>ปกติ</v>
      </c>
      <c r="J34" s="83">
        <f>input2!AI34</f>
        <v>0</v>
      </c>
      <c r="K34" s="18" t="str">
        <f t="shared" si="11"/>
        <v>ปกติ</v>
      </c>
      <c r="L34" s="19">
        <f>input2!AM34</f>
        <v>0</v>
      </c>
      <c r="M34" s="18" t="str">
        <f t="shared" si="12"/>
        <v>ปกติ</v>
      </c>
      <c r="N34" s="21">
        <f>input2!AQ34</f>
        <v>0</v>
      </c>
      <c r="O34" s="18" t="str">
        <f t="shared" si="13"/>
        <v>ปกติ</v>
      </c>
      <c r="P34" s="19">
        <f>input2!AS34</f>
        <v>0</v>
      </c>
      <c r="Q34" s="18" t="str">
        <f t="shared" si="14"/>
        <v>ไม่มีจุดแข็ง</v>
      </c>
      <c r="R34" s="20">
        <f t="shared" si="15"/>
        <v>0</v>
      </c>
      <c r="S34" s="83">
        <f t="shared" si="16"/>
        <v>0</v>
      </c>
      <c r="T34" s="18" t="str">
        <f t="shared" si="17"/>
        <v>ปกติ</v>
      </c>
    </row>
    <row r="35" spans="2:20" s="141" customFormat="1" ht="18.75" customHeight="1">
      <c r="B35" s="35" t="s">
        <v>95</v>
      </c>
      <c r="C35" s="35" t="str">
        <f>input2!B35</f>
        <v>.../...</v>
      </c>
      <c r="D35" s="169">
        <f>input1!B35</f>
        <v>0</v>
      </c>
      <c r="E35" s="103">
        <f>input1!C35</f>
        <v>0</v>
      </c>
      <c r="F35" s="2">
        <f>input1!D35</f>
        <v>2</v>
      </c>
      <c r="G35" s="57" t="str">
        <f t="shared" si="9"/>
        <v>หญิง</v>
      </c>
      <c r="H35" s="22">
        <f>input2!AF35</f>
        <v>0</v>
      </c>
      <c r="I35" s="14" t="str">
        <f t="shared" si="10"/>
        <v>ปกติ</v>
      </c>
      <c r="J35" s="77">
        <f>input2!AI35</f>
        <v>0</v>
      </c>
      <c r="K35" s="14" t="str">
        <f t="shared" si="11"/>
        <v>ปกติ</v>
      </c>
      <c r="L35" s="15">
        <f>input2!AM35</f>
        <v>0</v>
      </c>
      <c r="M35" s="14" t="str">
        <f t="shared" si="12"/>
        <v>ปกติ</v>
      </c>
      <c r="N35" s="17">
        <f>input2!AQ35</f>
        <v>0</v>
      </c>
      <c r="O35" s="14" t="str">
        <f t="shared" si="13"/>
        <v>ปกติ</v>
      </c>
      <c r="P35" s="15">
        <f>input2!AS35</f>
        <v>0</v>
      </c>
      <c r="Q35" s="14" t="str">
        <f t="shared" si="14"/>
        <v>ไม่มีจุดแข็ง</v>
      </c>
      <c r="R35" s="16">
        <f t="shared" si="15"/>
        <v>0</v>
      </c>
      <c r="S35" s="77">
        <f t="shared" si="16"/>
        <v>0</v>
      </c>
      <c r="T35" s="14" t="str">
        <f t="shared" si="17"/>
        <v>ปกติ</v>
      </c>
    </row>
    <row r="36" spans="2:20" s="141" customFormat="1" ht="18.75" customHeight="1">
      <c r="B36" s="35" t="s">
        <v>96</v>
      </c>
      <c r="C36" s="35" t="str">
        <f>input2!B36</f>
        <v>.../...</v>
      </c>
      <c r="D36" s="169">
        <f>input1!B36</f>
        <v>0</v>
      </c>
      <c r="E36" s="103">
        <f>input1!C36</f>
        <v>0</v>
      </c>
      <c r="F36" s="2">
        <f>input1!D36</f>
        <v>2</v>
      </c>
      <c r="G36" s="57" t="str">
        <f t="shared" si="9"/>
        <v>หญิง</v>
      </c>
      <c r="H36" s="22">
        <f>input2!AF36</f>
        <v>0</v>
      </c>
      <c r="I36" s="14" t="str">
        <f t="shared" si="10"/>
        <v>ปกติ</v>
      </c>
      <c r="J36" s="77">
        <f>input2!AI36</f>
        <v>0</v>
      </c>
      <c r="K36" s="14" t="str">
        <f t="shared" si="11"/>
        <v>ปกติ</v>
      </c>
      <c r="L36" s="15">
        <f>input2!AM36</f>
        <v>0</v>
      </c>
      <c r="M36" s="14" t="str">
        <f t="shared" si="12"/>
        <v>ปกติ</v>
      </c>
      <c r="N36" s="17">
        <f>input2!AQ36</f>
        <v>0</v>
      </c>
      <c r="O36" s="14" t="str">
        <f t="shared" si="13"/>
        <v>ปกติ</v>
      </c>
      <c r="P36" s="15">
        <f>input2!AS36</f>
        <v>0</v>
      </c>
      <c r="Q36" s="14" t="str">
        <f t="shared" si="14"/>
        <v>ไม่มีจุดแข็ง</v>
      </c>
      <c r="R36" s="16">
        <f t="shared" si="15"/>
        <v>0</v>
      </c>
      <c r="S36" s="77">
        <f t="shared" si="16"/>
        <v>0</v>
      </c>
      <c r="T36" s="14" t="str">
        <f t="shared" si="17"/>
        <v>ปกติ</v>
      </c>
    </row>
    <row r="37" spans="2:20" s="141" customFormat="1" ht="18.75" customHeight="1">
      <c r="B37" s="35" t="s">
        <v>97</v>
      </c>
      <c r="C37" s="35" t="str">
        <f>input2!B37</f>
        <v>.../...</v>
      </c>
      <c r="D37" s="169">
        <f>input1!B37</f>
        <v>0</v>
      </c>
      <c r="E37" s="103">
        <f>input1!C37</f>
        <v>0</v>
      </c>
      <c r="F37" s="2">
        <f>input1!D37</f>
        <v>2</v>
      </c>
      <c r="G37" s="57" t="str">
        <f t="shared" si="9"/>
        <v>หญิง</v>
      </c>
      <c r="H37" s="22">
        <f>input2!AF37</f>
        <v>0</v>
      </c>
      <c r="I37" s="14" t="str">
        <f t="shared" si="10"/>
        <v>ปกติ</v>
      </c>
      <c r="J37" s="77">
        <f>input2!AI37</f>
        <v>0</v>
      </c>
      <c r="K37" s="14" t="str">
        <f t="shared" si="11"/>
        <v>ปกติ</v>
      </c>
      <c r="L37" s="15">
        <f>input2!AM37</f>
        <v>0</v>
      </c>
      <c r="M37" s="14" t="str">
        <f t="shared" si="12"/>
        <v>ปกติ</v>
      </c>
      <c r="N37" s="17">
        <f>input2!AQ37</f>
        <v>0</v>
      </c>
      <c r="O37" s="14" t="str">
        <f t="shared" si="13"/>
        <v>ปกติ</v>
      </c>
      <c r="P37" s="15">
        <f>input2!AS37</f>
        <v>0</v>
      </c>
      <c r="Q37" s="14" t="str">
        <f t="shared" si="14"/>
        <v>ไม่มีจุดแข็ง</v>
      </c>
      <c r="R37" s="16">
        <f t="shared" si="15"/>
        <v>0</v>
      </c>
      <c r="S37" s="77">
        <f t="shared" si="16"/>
        <v>0</v>
      </c>
      <c r="T37" s="14" t="str">
        <f t="shared" si="17"/>
        <v>ปกติ</v>
      </c>
    </row>
    <row r="38" spans="2:20" s="141" customFormat="1" ht="18.75" customHeight="1">
      <c r="B38" s="35" t="s">
        <v>98</v>
      </c>
      <c r="C38" s="35" t="str">
        <f>input2!B38</f>
        <v>.../...</v>
      </c>
      <c r="D38" s="169">
        <f>input1!B38</f>
        <v>0</v>
      </c>
      <c r="E38" s="103">
        <f>input1!C38</f>
        <v>0</v>
      </c>
      <c r="F38" s="2">
        <f>input1!D38</f>
        <v>2</v>
      </c>
      <c r="G38" s="57" t="str">
        <f t="shared" si="9"/>
        <v>หญิง</v>
      </c>
      <c r="H38" s="22">
        <f>input2!AF38</f>
        <v>0</v>
      </c>
      <c r="I38" s="14" t="str">
        <f t="shared" si="10"/>
        <v>ปกติ</v>
      </c>
      <c r="J38" s="77">
        <f>input2!AI38</f>
        <v>0</v>
      </c>
      <c r="K38" s="14" t="str">
        <f t="shared" si="11"/>
        <v>ปกติ</v>
      </c>
      <c r="L38" s="15">
        <f>input2!AM38</f>
        <v>0</v>
      </c>
      <c r="M38" s="14" t="str">
        <f t="shared" si="12"/>
        <v>ปกติ</v>
      </c>
      <c r="N38" s="17">
        <f>input2!AQ38</f>
        <v>0</v>
      </c>
      <c r="O38" s="14" t="str">
        <f t="shared" si="13"/>
        <v>ปกติ</v>
      </c>
      <c r="P38" s="15">
        <f>input2!AS38</f>
        <v>0</v>
      </c>
      <c r="Q38" s="14" t="str">
        <f t="shared" si="14"/>
        <v>ไม่มีจุดแข็ง</v>
      </c>
      <c r="R38" s="16">
        <f t="shared" si="15"/>
        <v>0</v>
      </c>
      <c r="S38" s="77">
        <f t="shared" si="16"/>
        <v>0</v>
      </c>
      <c r="T38" s="14" t="str">
        <f t="shared" si="17"/>
        <v>ปกติ</v>
      </c>
    </row>
    <row r="39" spans="2:20" s="141" customFormat="1" ht="18.75" customHeight="1" thickBot="1">
      <c r="B39" s="36" t="s">
        <v>99</v>
      </c>
      <c r="C39" s="36" t="str">
        <f>input2!B39</f>
        <v>.../...</v>
      </c>
      <c r="D39" s="170">
        <f>input1!B39</f>
        <v>0</v>
      </c>
      <c r="E39" s="105">
        <f>input1!C39</f>
        <v>0</v>
      </c>
      <c r="F39" s="5">
        <f>input1!D39</f>
        <v>2</v>
      </c>
      <c r="G39" s="53" t="str">
        <f t="shared" si="9"/>
        <v>หญิง</v>
      </c>
      <c r="H39" s="13">
        <f>input2!AF39</f>
        <v>0</v>
      </c>
      <c r="I39" s="18" t="str">
        <f t="shared" si="10"/>
        <v>ปกติ</v>
      </c>
      <c r="J39" s="83">
        <f>input2!AI39</f>
        <v>0</v>
      </c>
      <c r="K39" s="18" t="str">
        <f t="shared" si="11"/>
        <v>ปกติ</v>
      </c>
      <c r="L39" s="19">
        <f>input2!AM39</f>
        <v>0</v>
      </c>
      <c r="M39" s="18" t="str">
        <f t="shared" si="12"/>
        <v>ปกติ</v>
      </c>
      <c r="N39" s="21">
        <f>input2!AQ39</f>
        <v>0</v>
      </c>
      <c r="O39" s="18" t="str">
        <f t="shared" si="13"/>
        <v>ปกติ</v>
      </c>
      <c r="P39" s="19">
        <f>input2!AS39</f>
        <v>0</v>
      </c>
      <c r="Q39" s="18" t="str">
        <f t="shared" si="14"/>
        <v>ไม่มีจุดแข็ง</v>
      </c>
      <c r="R39" s="20">
        <f t="shared" si="15"/>
        <v>0</v>
      </c>
      <c r="S39" s="83">
        <f t="shared" si="16"/>
        <v>0</v>
      </c>
      <c r="T39" s="18" t="str">
        <f t="shared" si="17"/>
        <v>ปกติ</v>
      </c>
    </row>
    <row r="40" spans="2:20" s="141" customFormat="1" ht="18.75" customHeight="1">
      <c r="B40" s="35" t="s">
        <v>100</v>
      </c>
      <c r="C40" s="35" t="str">
        <f>input2!B40</f>
        <v>.../...</v>
      </c>
      <c r="D40" s="169">
        <f>input1!B40</f>
        <v>0</v>
      </c>
      <c r="E40" s="103">
        <f>input1!C40</f>
        <v>0</v>
      </c>
      <c r="F40" s="2">
        <f>input1!D40</f>
        <v>2</v>
      </c>
      <c r="G40" s="57" t="str">
        <f t="shared" si="9"/>
        <v>หญิง</v>
      </c>
      <c r="H40" s="22">
        <f>input2!AF40</f>
        <v>0</v>
      </c>
      <c r="I40" s="14" t="str">
        <f t="shared" si="10"/>
        <v>ปกติ</v>
      </c>
      <c r="J40" s="77">
        <f>input2!AI40</f>
        <v>0</v>
      </c>
      <c r="K40" s="14" t="str">
        <f t="shared" si="11"/>
        <v>ปกติ</v>
      </c>
      <c r="L40" s="15">
        <f>input2!AM40</f>
        <v>0</v>
      </c>
      <c r="M40" s="14" t="str">
        <f t="shared" si="12"/>
        <v>ปกติ</v>
      </c>
      <c r="N40" s="17">
        <f>input2!AQ40</f>
        <v>0</v>
      </c>
      <c r="O40" s="14" t="str">
        <f t="shared" si="13"/>
        <v>ปกติ</v>
      </c>
      <c r="P40" s="15">
        <f>input2!AS40</f>
        <v>0</v>
      </c>
      <c r="Q40" s="14" t="str">
        <f t="shared" si="14"/>
        <v>ไม่มีจุดแข็ง</v>
      </c>
      <c r="R40" s="16">
        <f t="shared" si="15"/>
        <v>0</v>
      </c>
      <c r="S40" s="77">
        <f t="shared" si="16"/>
        <v>0</v>
      </c>
      <c r="T40" s="14" t="str">
        <f t="shared" si="17"/>
        <v>ปกติ</v>
      </c>
    </row>
    <row r="41" spans="2:20" s="141" customFormat="1" ht="18.75" customHeight="1">
      <c r="B41" s="35" t="s">
        <v>101</v>
      </c>
      <c r="C41" s="35" t="str">
        <f>input2!B41</f>
        <v>.../...</v>
      </c>
      <c r="D41" s="169">
        <f>input1!B41</f>
        <v>0</v>
      </c>
      <c r="E41" s="103">
        <f>input1!C41</f>
        <v>0</v>
      </c>
      <c r="F41" s="2">
        <f>input1!D41</f>
        <v>2</v>
      </c>
      <c r="G41" s="57" t="str">
        <f t="shared" si="9"/>
        <v>หญิง</v>
      </c>
      <c r="H41" s="22">
        <f>input2!AF41</f>
        <v>0</v>
      </c>
      <c r="I41" s="14" t="str">
        <f t="shared" si="10"/>
        <v>ปกติ</v>
      </c>
      <c r="J41" s="77">
        <f>input2!AI41</f>
        <v>0</v>
      </c>
      <c r="K41" s="14" t="str">
        <f t="shared" si="11"/>
        <v>ปกติ</v>
      </c>
      <c r="L41" s="15">
        <f>input2!AM41</f>
        <v>0</v>
      </c>
      <c r="M41" s="14" t="str">
        <f t="shared" si="12"/>
        <v>ปกติ</v>
      </c>
      <c r="N41" s="17">
        <f>input2!AQ41</f>
        <v>0</v>
      </c>
      <c r="O41" s="14" t="str">
        <f t="shared" si="13"/>
        <v>ปกติ</v>
      </c>
      <c r="P41" s="15">
        <f>input2!AS41</f>
        <v>0</v>
      </c>
      <c r="Q41" s="14" t="str">
        <f t="shared" si="14"/>
        <v>ไม่มีจุดแข็ง</v>
      </c>
      <c r="R41" s="16">
        <f t="shared" si="15"/>
        <v>0</v>
      </c>
      <c r="S41" s="77">
        <f t="shared" si="16"/>
        <v>0</v>
      </c>
      <c r="T41" s="14" t="str">
        <f t="shared" si="17"/>
        <v>ปกติ</v>
      </c>
    </row>
    <row r="42" spans="2:20" s="141" customFormat="1" ht="18.75" customHeight="1">
      <c r="B42" s="35" t="s">
        <v>102</v>
      </c>
      <c r="C42" s="35" t="str">
        <f>input2!B42</f>
        <v>.../...</v>
      </c>
      <c r="D42" s="169">
        <f>input1!B42</f>
        <v>0</v>
      </c>
      <c r="E42" s="103">
        <f>input1!C42</f>
        <v>0</v>
      </c>
      <c r="F42" s="2">
        <f>input1!D42</f>
        <v>2</v>
      </c>
      <c r="G42" s="57" t="str">
        <f t="shared" si="9"/>
        <v>หญิง</v>
      </c>
      <c r="H42" s="22">
        <f>input2!AF42</f>
        <v>0</v>
      </c>
      <c r="I42" s="14" t="str">
        <f t="shared" si="10"/>
        <v>ปกติ</v>
      </c>
      <c r="J42" s="77">
        <f>input2!AI42</f>
        <v>0</v>
      </c>
      <c r="K42" s="14" t="str">
        <f t="shared" si="11"/>
        <v>ปกติ</v>
      </c>
      <c r="L42" s="15">
        <f>input2!AM42</f>
        <v>0</v>
      </c>
      <c r="M42" s="14" t="str">
        <f t="shared" si="12"/>
        <v>ปกติ</v>
      </c>
      <c r="N42" s="17">
        <f>input2!AQ42</f>
        <v>0</v>
      </c>
      <c r="O42" s="14" t="str">
        <f t="shared" si="13"/>
        <v>ปกติ</v>
      </c>
      <c r="P42" s="15">
        <f>input2!AS42</f>
        <v>0</v>
      </c>
      <c r="Q42" s="14" t="str">
        <f t="shared" si="14"/>
        <v>ไม่มีจุดแข็ง</v>
      </c>
      <c r="R42" s="16">
        <f t="shared" si="15"/>
        <v>0</v>
      </c>
      <c r="S42" s="77">
        <f t="shared" si="16"/>
        <v>0</v>
      </c>
      <c r="T42" s="14" t="str">
        <f t="shared" si="17"/>
        <v>ปกติ</v>
      </c>
    </row>
    <row r="43" spans="2:20" s="141" customFormat="1" ht="18.75" customHeight="1">
      <c r="B43" s="140" t="s">
        <v>103</v>
      </c>
      <c r="C43" s="140" t="str">
        <f>input2!B43</f>
        <v>.../...</v>
      </c>
      <c r="D43" s="168">
        <f>input1!B43</f>
        <v>0</v>
      </c>
      <c r="E43" s="104">
        <f>input1!C43</f>
        <v>0</v>
      </c>
      <c r="F43" s="216">
        <f>input1!D43</f>
        <v>2</v>
      </c>
      <c r="G43" s="51" t="str">
        <f t="shared" si="9"/>
        <v>หญิง</v>
      </c>
      <c r="H43" s="8">
        <f>input2!AF43</f>
        <v>0</v>
      </c>
      <c r="I43" s="217" t="str">
        <f t="shared" si="10"/>
        <v>ปกติ</v>
      </c>
      <c r="J43" s="80">
        <f>input2!AI43</f>
        <v>0</v>
      </c>
      <c r="K43" s="217" t="str">
        <f t="shared" si="11"/>
        <v>ปกติ</v>
      </c>
      <c r="L43" s="6">
        <f>input2!AM43</f>
        <v>0</v>
      </c>
      <c r="M43" s="217" t="str">
        <f t="shared" si="12"/>
        <v>ปกติ</v>
      </c>
      <c r="N43" s="7">
        <f>input2!AQ43</f>
        <v>0</v>
      </c>
      <c r="O43" s="217" t="str">
        <f t="shared" si="13"/>
        <v>ปกติ</v>
      </c>
      <c r="P43" s="6">
        <f>input2!AS43</f>
        <v>0</v>
      </c>
      <c r="Q43" s="217" t="str">
        <f t="shared" si="14"/>
        <v>ไม่มีจุดแข็ง</v>
      </c>
      <c r="R43" s="218">
        <f t="shared" si="15"/>
        <v>0</v>
      </c>
      <c r="S43" s="80">
        <f t="shared" si="16"/>
        <v>0</v>
      </c>
      <c r="T43" s="217" t="str">
        <f t="shared" si="17"/>
        <v>ปกติ</v>
      </c>
    </row>
    <row r="44" spans="2:20" s="141" customFormat="1" ht="18.75" customHeight="1" thickBot="1">
      <c r="B44" s="106" t="s">
        <v>104</v>
      </c>
      <c r="C44" s="106" t="str">
        <f>input2!B44</f>
        <v>.../...</v>
      </c>
      <c r="D44" s="329">
        <f>input1!B44</f>
        <v>0</v>
      </c>
      <c r="E44" s="330">
        <f>input1!C44</f>
        <v>0</v>
      </c>
      <c r="F44" s="348">
        <f>input1!D44</f>
        <v>2</v>
      </c>
      <c r="G44" s="342" t="str">
        <f t="shared" si="9"/>
        <v>หญิง</v>
      </c>
      <c r="H44" s="354">
        <f>input2!AF44</f>
        <v>0</v>
      </c>
      <c r="I44" s="344" t="str">
        <f t="shared" si="10"/>
        <v>ปกติ</v>
      </c>
      <c r="J44" s="352">
        <f>input2!AI44</f>
        <v>0</v>
      </c>
      <c r="K44" s="344" t="str">
        <f t="shared" si="11"/>
        <v>ปกติ</v>
      </c>
      <c r="L44" s="351">
        <f>input2!AM44</f>
        <v>0</v>
      </c>
      <c r="M44" s="344" t="str">
        <f t="shared" si="12"/>
        <v>ปกติ</v>
      </c>
      <c r="N44" s="350">
        <f>input2!AQ44</f>
        <v>0</v>
      </c>
      <c r="O44" s="344" t="str">
        <f t="shared" si="13"/>
        <v>ปกติ</v>
      </c>
      <c r="P44" s="351">
        <f>input2!AS44</f>
        <v>0</v>
      </c>
      <c r="Q44" s="344" t="str">
        <f t="shared" si="14"/>
        <v>ไม่มีจุดแข็ง</v>
      </c>
      <c r="R44" s="353">
        <f t="shared" si="15"/>
        <v>0</v>
      </c>
      <c r="S44" s="352">
        <f t="shared" si="16"/>
        <v>0</v>
      </c>
      <c r="T44" s="344" t="str">
        <f t="shared" si="17"/>
        <v>ปกติ</v>
      </c>
    </row>
    <row r="45" spans="2:20" s="141" customFormat="1" ht="18.75" customHeight="1">
      <c r="B45" s="35" t="s">
        <v>105</v>
      </c>
      <c r="C45" s="35" t="str">
        <f>input2!B45</f>
        <v>.../...</v>
      </c>
      <c r="D45" s="169">
        <f>input1!B45</f>
        <v>0</v>
      </c>
      <c r="E45" s="103">
        <f>input1!C45</f>
        <v>0</v>
      </c>
      <c r="F45" s="2">
        <f>input1!D45</f>
        <v>2</v>
      </c>
      <c r="G45" s="57" t="str">
        <f t="shared" si="9"/>
        <v>หญิง</v>
      </c>
      <c r="H45" s="22">
        <f>input2!AF45</f>
        <v>0</v>
      </c>
      <c r="I45" s="14" t="str">
        <f t="shared" si="10"/>
        <v>ปกติ</v>
      </c>
      <c r="J45" s="77">
        <f>input2!AI45</f>
        <v>0</v>
      </c>
      <c r="K45" s="14" t="str">
        <f t="shared" si="11"/>
        <v>ปกติ</v>
      </c>
      <c r="L45" s="15">
        <f>input2!AM45</f>
        <v>0</v>
      </c>
      <c r="M45" s="14" t="str">
        <f t="shared" si="12"/>
        <v>ปกติ</v>
      </c>
      <c r="N45" s="17">
        <f>input2!AQ45</f>
        <v>0</v>
      </c>
      <c r="O45" s="14" t="str">
        <f t="shared" si="13"/>
        <v>ปกติ</v>
      </c>
      <c r="P45" s="15">
        <f>input2!AS45</f>
        <v>0</v>
      </c>
      <c r="Q45" s="14" t="str">
        <f t="shared" si="14"/>
        <v>ไม่มีจุดแข็ง</v>
      </c>
      <c r="R45" s="16">
        <f t="shared" si="15"/>
        <v>0</v>
      </c>
      <c r="S45" s="77">
        <f t="shared" si="16"/>
        <v>0</v>
      </c>
      <c r="T45" s="14" t="str">
        <f t="shared" si="17"/>
        <v>ปกติ</v>
      </c>
    </row>
    <row r="46" spans="2:20" s="141" customFormat="1" ht="18.75" customHeight="1">
      <c r="B46" s="35" t="s">
        <v>106</v>
      </c>
      <c r="C46" s="35" t="str">
        <f>input2!B46</f>
        <v>.../...</v>
      </c>
      <c r="D46" s="169">
        <f>input1!B46</f>
        <v>0</v>
      </c>
      <c r="E46" s="103">
        <f>input1!C46</f>
        <v>0</v>
      </c>
      <c r="F46" s="2">
        <f>input1!D46</f>
        <v>2</v>
      </c>
      <c r="G46" s="57" t="str">
        <f t="shared" si="9"/>
        <v>หญิง</v>
      </c>
      <c r="H46" s="22">
        <f>input2!AF46</f>
        <v>0</v>
      </c>
      <c r="I46" s="14" t="str">
        <f t="shared" si="10"/>
        <v>ปกติ</v>
      </c>
      <c r="J46" s="77">
        <f>input2!AI46</f>
        <v>0</v>
      </c>
      <c r="K46" s="14" t="str">
        <f t="shared" si="11"/>
        <v>ปกติ</v>
      </c>
      <c r="L46" s="15">
        <f>input2!AM46</f>
        <v>0</v>
      </c>
      <c r="M46" s="14" t="str">
        <f t="shared" si="12"/>
        <v>ปกติ</v>
      </c>
      <c r="N46" s="17">
        <f>input2!AQ46</f>
        <v>0</v>
      </c>
      <c r="O46" s="14" t="str">
        <f t="shared" si="13"/>
        <v>ปกติ</v>
      </c>
      <c r="P46" s="15">
        <f>input2!AS46</f>
        <v>0</v>
      </c>
      <c r="Q46" s="14" t="str">
        <f t="shared" si="14"/>
        <v>ไม่มีจุดแข็ง</v>
      </c>
      <c r="R46" s="16">
        <f t="shared" si="15"/>
        <v>0</v>
      </c>
      <c r="S46" s="77">
        <f t="shared" si="16"/>
        <v>0</v>
      </c>
      <c r="T46" s="14" t="str">
        <f t="shared" si="17"/>
        <v>ปกติ</v>
      </c>
    </row>
    <row r="47" spans="2:20" s="141" customFormat="1" ht="18.75" customHeight="1">
      <c r="B47" s="35" t="s">
        <v>107</v>
      </c>
      <c r="C47" s="35" t="str">
        <f>input2!B47</f>
        <v>.../...</v>
      </c>
      <c r="D47" s="169">
        <f>input1!B47</f>
        <v>0</v>
      </c>
      <c r="E47" s="103">
        <f>input1!C47</f>
        <v>0</v>
      </c>
      <c r="F47" s="2">
        <f>input1!D47</f>
        <v>2</v>
      </c>
      <c r="G47" s="57" t="str">
        <f t="shared" si="9"/>
        <v>หญิง</v>
      </c>
      <c r="H47" s="22">
        <f>input2!AF47</f>
        <v>0</v>
      </c>
      <c r="I47" s="14" t="str">
        <f t="shared" si="10"/>
        <v>ปกติ</v>
      </c>
      <c r="J47" s="77">
        <f>input2!AI47</f>
        <v>0</v>
      </c>
      <c r="K47" s="14" t="str">
        <f t="shared" si="11"/>
        <v>ปกติ</v>
      </c>
      <c r="L47" s="15">
        <f>input2!AM47</f>
        <v>0</v>
      </c>
      <c r="M47" s="14" t="str">
        <f t="shared" si="12"/>
        <v>ปกติ</v>
      </c>
      <c r="N47" s="17">
        <f>input2!AQ47</f>
        <v>0</v>
      </c>
      <c r="O47" s="14" t="str">
        <f t="shared" si="13"/>
        <v>ปกติ</v>
      </c>
      <c r="P47" s="15">
        <f>input2!AS47</f>
        <v>0</v>
      </c>
      <c r="Q47" s="14" t="str">
        <f t="shared" si="14"/>
        <v>ไม่มีจุดแข็ง</v>
      </c>
      <c r="R47" s="16">
        <f t="shared" si="15"/>
        <v>0</v>
      </c>
      <c r="S47" s="77">
        <f t="shared" si="16"/>
        <v>0</v>
      </c>
      <c r="T47" s="14" t="str">
        <f t="shared" si="17"/>
        <v>ปกติ</v>
      </c>
    </row>
    <row r="48" spans="2:20" s="141" customFormat="1" ht="18.75" customHeight="1">
      <c r="B48" s="35" t="s">
        <v>108</v>
      </c>
      <c r="C48" s="35" t="str">
        <f>input2!B48</f>
        <v>.../...</v>
      </c>
      <c r="D48" s="169">
        <f>input1!B48</f>
        <v>0</v>
      </c>
      <c r="E48" s="103">
        <f>input1!C48</f>
        <v>0</v>
      </c>
      <c r="F48" s="2">
        <f>input1!D48</f>
        <v>2</v>
      </c>
      <c r="G48" s="57" t="str">
        <f t="shared" si="9"/>
        <v>หญิง</v>
      </c>
      <c r="H48" s="22">
        <f>input2!AF48</f>
        <v>0</v>
      </c>
      <c r="I48" s="14" t="str">
        <f t="shared" si="10"/>
        <v>ปกติ</v>
      </c>
      <c r="J48" s="77">
        <f>input2!AI48</f>
        <v>0</v>
      </c>
      <c r="K48" s="14" t="str">
        <f t="shared" si="11"/>
        <v>ปกติ</v>
      </c>
      <c r="L48" s="15">
        <f>input2!AM48</f>
        <v>0</v>
      </c>
      <c r="M48" s="14" t="str">
        <f t="shared" si="12"/>
        <v>ปกติ</v>
      </c>
      <c r="N48" s="17">
        <f>input2!AQ48</f>
        <v>0</v>
      </c>
      <c r="O48" s="14" t="str">
        <f t="shared" si="13"/>
        <v>ปกติ</v>
      </c>
      <c r="P48" s="15">
        <f>input2!AS48</f>
        <v>0</v>
      </c>
      <c r="Q48" s="14" t="str">
        <f t="shared" si="14"/>
        <v>ไม่มีจุดแข็ง</v>
      </c>
      <c r="R48" s="16">
        <f t="shared" si="15"/>
        <v>0</v>
      </c>
      <c r="S48" s="77">
        <f t="shared" si="16"/>
        <v>0</v>
      </c>
      <c r="T48" s="14" t="str">
        <f t="shared" si="17"/>
        <v>ปกติ</v>
      </c>
    </row>
    <row r="49" spans="2:20" s="141" customFormat="1" ht="18.75" customHeight="1" thickBot="1">
      <c r="B49" s="36" t="s">
        <v>109</v>
      </c>
      <c r="C49" s="36" t="str">
        <f>input2!B49</f>
        <v>.../...</v>
      </c>
      <c r="D49" s="170">
        <f>input1!B49</f>
        <v>0</v>
      </c>
      <c r="E49" s="105">
        <f>input1!C49</f>
        <v>0</v>
      </c>
      <c r="F49" s="5">
        <f>input1!D49</f>
        <v>2</v>
      </c>
      <c r="G49" s="53" t="str">
        <f t="shared" si="9"/>
        <v>หญิง</v>
      </c>
      <c r="H49" s="13">
        <f>input2!AF49</f>
        <v>0</v>
      </c>
      <c r="I49" s="18" t="str">
        <f t="shared" si="10"/>
        <v>ปกติ</v>
      </c>
      <c r="J49" s="83">
        <f>input2!AI49</f>
        <v>0</v>
      </c>
      <c r="K49" s="18" t="str">
        <f t="shared" si="11"/>
        <v>ปกติ</v>
      </c>
      <c r="L49" s="19">
        <f>input2!AM49</f>
        <v>0</v>
      </c>
      <c r="M49" s="18" t="str">
        <f t="shared" si="12"/>
        <v>ปกติ</v>
      </c>
      <c r="N49" s="21">
        <f>input2!AQ49</f>
        <v>0</v>
      </c>
      <c r="O49" s="18" t="str">
        <f t="shared" si="13"/>
        <v>ปกติ</v>
      </c>
      <c r="P49" s="19">
        <f>input2!AS49</f>
        <v>0</v>
      </c>
      <c r="Q49" s="18" t="str">
        <f t="shared" si="14"/>
        <v>ไม่มีจุดแข็ง</v>
      </c>
      <c r="R49" s="20">
        <f t="shared" si="15"/>
        <v>0</v>
      </c>
      <c r="S49" s="83">
        <f t="shared" si="16"/>
        <v>0</v>
      </c>
      <c r="T49" s="18" t="str">
        <f t="shared" si="17"/>
        <v>ปกติ</v>
      </c>
    </row>
    <row r="50" spans="2:20" s="141" customFormat="1" ht="18.75" customHeight="1">
      <c r="B50" s="35" t="s">
        <v>110</v>
      </c>
      <c r="C50" s="35" t="str">
        <f>input2!B50</f>
        <v>.../...</v>
      </c>
      <c r="D50" s="169">
        <f>input1!B50</f>
        <v>0</v>
      </c>
      <c r="E50" s="103">
        <f>input1!C50</f>
        <v>0</v>
      </c>
      <c r="F50" s="2">
        <f>input1!D50</f>
        <v>2</v>
      </c>
      <c r="G50" s="57" t="str">
        <f t="shared" si="9"/>
        <v>หญิง</v>
      </c>
      <c r="H50" s="22">
        <f>input2!AF50</f>
        <v>0</v>
      </c>
      <c r="I50" s="14" t="str">
        <f t="shared" si="10"/>
        <v>ปกติ</v>
      </c>
      <c r="J50" s="77">
        <f>input2!AI50</f>
        <v>0</v>
      </c>
      <c r="K50" s="14" t="str">
        <f t="shared" si="11"/>
        <v>ปกติ</v>
      </c>
      <c r="L50" s="15">
        <f>input2!AM50</f>
        <v>0</v>
      </c>
      <c r="M50" s="14" t="str">
        <f t="shared" si="12"/>
        <v>ปกติ</v>
      </c>
      <c r="N50" s="17">
        <f>input2!AQ50</f>
        <v>0</v>
      </c>
      <c r="O50" s="14" t="str">
        <f t="shared" si="13"/>
        <v>ปกติ</v>
      </c>
      <c r="P50" s="15">
        <f>input2!AS50</f>
        <v>0</v>
      </c>
      <c r="Q50" s="14" t="str">
        <f t="shared" si="14"/>
        <v>ไม่มีจุดแข็ง</v>
      </c>
      <c r="R50" s="16">
        <f t="shared" si="15"/>
        <v>0</v>
      </c>
      <c r="S50" s="77">
        <f t="shared" si="16"/>
        <v>0</v>
      </c>
      <c r="T50" s="14" t="str">
        <f t="shared" si="17"/>
        <v>ปกติ</v>
      </c>
    </row>
    <row r="51" spans="2:20" s="141" customFormat="1" ht="18.75" customHeight="1">
      <c r="B51" s="35" t="s">
        <v>111</v>
      </c>
      <c r="C51" s="35" t="str">
        <f>input2!B51</f>
        <v>.../...</v>
      </c>
      <c r="D51" s="169">
        <f>input1!B51</f>
        <v>0</v>
      </c>
      <c r="E51" s="103">
        <f>input1!C51</f>
        <v>0</v>
      </c>
      <c r="F51" s="2">
        <f>input1!D51</f>
        <v>2</v>
      </c>
      <c r="G51" s="57" t="str">
        <f t="shared" si="9"/>
        <v>หญิง</v>
      </c>
      <c r="H51" s="22">
        <f>input2!AF51</f>
        <v>0</v>
      </c>
      <c r="I51" s="14" t="str">
        <f t="shared" si="10"/>
        <v>ปกติ</v>
      </c>
      <c r="J51" s="77">
        <f>input2!AI51</f>
        <v>0</v>
      </c>
      <c r="K51" s="14" t="str">
        <f t="shared" si="11"/>
        <v>ปกติ</v>
      </c>
      <c r="L51" s="15">
        <f>input2!AM51</f>
        <v>0</v>
      </c>
      <c r="M51" s="14" t="str">
        <f t="shared" si="12"/>
        <v>ปกติ</v>
      </c>
      <c r="N51" s="17">
        <f>input2!AQ51</f>
        <v>0</v>
      </c>
      <c r="O51" s="14" t="str">
        <f t="shared" si="13"/>
        <v>ปกติ</v>
      </c>
      <c r="P51" s="15">
        <f>input2!AS51</f>
        <v>0</v>
      </c>
      <c r="Q51" s="14" t="str">
        <f t="shared" si="14"/>
        <v>ไม่มีจุดแข็ง</v>
      </c>
      <c r="R51" s="16">
        <f t="shared" si="15"/>
        <v>0</v>
      </c>
      <c r="S51" s="77">
        <f t="shared" si="16"/>
        <v>0</v>
      </c>
      <c r="T51" s="14" t="str">
        <f t="shared" si="17"/>
        <v>ปกติ</v>
      </c>
    </row>
    <row r="52" spans="2:20" s="141" customFormat="1" ht="18.75" customHeight="1">
      <c r="B52" s="35" t="s">
        <v>112</v>
      </c>
      <c r="C52" s="35" t="str">
        <f>input2!B52</f>
        <v>.../...</v>
      </c>
      <c r="D52" s="169">
        <f>input1!B52</f>
        <v>0</v>
      </c>
      <c r="E52" s="103">
        <f>input1!C52</f>
        <v>0</v>
      </c>
      <c r="F52" s="2">
        <f>input1!D52</f>
        <v>2</v>
      </c>
      <c r="G52" s="57" t="str">
        <f t="shared" si="9"/>
        <v>หญิง</v>
      </c>
      <c r="H52" s="22">
        <f>input2!AF52</f>
        <v>0</v>
      </c>
      <c r="I52" s="14" t="str">
        <f t="shared" si="10"/>
        <v>ปกติ</v>
      </c>
      <c r="J52" s="77">
        <f>input2!AI52</f>
        <v>0</v>
      </c>
      <c r="K52" s="14" t="str">
        <f t="shared" si="11"/>
        <v>ปกติ</v>
      </c>
      <c r="L52" s="15">
        <f>input2!AM52</f>
        <v>0</v>
      </c>
      <c r="M52" s="14" t="str">
        <f t="shared" si="12"/>
        <v>ปกติ</v>
      </c>
      <c r="N52" s="17">
        <f>input2!AQ52</f>
        <v>0</v>
      </c>
      <c r="O52" s="14" t="str">
        <f t="shared" si="13"/>
        <v>ปกติ</v>
      </c>
      <c r="P52" s="15">
        <f>input2!AS52</f>
        <v>0</v>
      </c>
      <c r="Q52" s="14" t="str">
        <f t="shared" si="14"/>
        <v>ไม่มีจุดแข็ง</v>
      </c>
      <c r="R52" s="16">
        <f t="shared" si="15"/>
        <v>0</v>
      </c>
      <c r="S52" s="77">
        <f t="shared" si="16"/>
        <v>0</v>
      </c>
      <c r="T52" s="14" t="str">
        <f t="shared" si="17"/>
        <v>ปกติ</v>
      </c>
    </row>
    <row r="53" spans="2:20" s="141" customFormat="1" ht="18.75" customHeight="1">
      <c r="B53" s="35" t="s">
        <v>113</v>
      </c>
      <c r="C53" s="35" t="str">
        <f>input2!B53</f>
        <v>.../...</v>
      </c>
      <c r="D53" s="169">
        <f>input1!B53</f>
        <v>0</v>
      </c>
      <c r="E53" s="103">
        <f>input1!C53</f>
        <v>0</v>
      </c>
      <c r="F53" s="2">
        <f>input1!D53</f>
        <v>2</v>
      </c>
      <c r="G53" s="57" t="str">
        <f t="shared" si="9"/>
        <v>หญิง</v>
      </c>
      <c r="H53" s="22">
        <f>input2!AF53</f>
        <v>0</v>
      </c>
      <c r="I53" s="14" t="str">
        <f t="shared" si="10"/>
        <v>ปกติ</v>
      </c>
      <c r="J53" s="77">
        <f>input2!AI53</f>
        <v>0</v>
      </c>
      <c r="K53" s="14" t="str">
        <f t="shared" si="11"/>
        <v>ปกติ</v>
      </c>
      <c r="L53" s="15">
        <f>input2!AM53</f>
        <v>0</v>
      </c>
      <c r="M53" s="14" t="str">
        <f t="shared" si="12"/>
        <v>ปกติ</v>
      </c>
      <c r="N53" s="17">
        <f>input2!AQ53</f>
        <v>0</v>
      </c>
      <c r="O53" s="14" t="str">
        <f t="shared" si="13"/>
        <v>ปกติ</v>
      </c>
      <c r="P53" s="15">
        <f>input2!AS53</f>
        <v>0</v>
      </c>
      <c r="Q53" s="14" t="str">
        <f t="shared" si="14"/>
        <v>ไม่มีจุดแข็ง</v>
      </c>
      <c r="R53" s="16">
        <f t="shared" si="15"/>
        <v>0</v>
      </c>
      <c r="S53" s="77">
        <f t="shared" si="16"/>
        <v>0</v>
      </c>
      <c r="T53" s="14" t="str">
        <f t="shared" si="17"/>
        <v>ปกติ</v>
      </c>
    </row>
    <row r="54" spans="2:20" s="141" customFormat="1" ht="21" thickBot="1">
      <c r="B54" s="36" t="s">
        <v>114</v>
      </c>
      <c r="C54" s="36" t="str">
        <f>input2!B54</f>
        <v>.../...</v>
      </c>
      <c r="D54" s="170">
        <f>input1!B54</f>
        <v>0</v>
      </c>
      <c r="E54" s="105">
        <f>input1!C54</f>
        <v>0</v>
      </c>
      <c r="F54" s="5">
        <f>input1!D54</f>
        <v>2</v>
      </c>
      <c r="G54" s="53" t="str">
        <f t="shared" si="9"/>
        <v>หญิง</v>
      </c>
      <c r="H54" s="13">
        <f>input2!AF54</f>
        <v>0</v>
      </c>
      <c r="I54" s="18" t="str">
        <f t="shared" si="10"/>
        <v>ปกติ</v>
      </c>
      <c r="J54" s="83">
        <f>input2!AI54</f>
        <v>0</v>
      </c>
      <c r="K54" s="18" t="str">
        <f t="shared" si="11"/>
        <v>ปกติ</v>
      </c>
      <c r="L54" s="19">
        <f>input2!AM54</f>
        <v>0</v>
      </c>
      <c r="M54" s="18" t="str">
        <f t="shared" si="12"/>
        <v>ปกติ</v>
      </c>
      <c r="N54" s="21">
        <f>input2!AQ54</f>
        <v>0</v>
      </c>
      <c r="O54" s="18" t="str">
        <f t="shared" si="13"/>
        <v>ปกติ</v>
      </c>
      <c r="P54" s="19">
        <f>input2!AS54</f>
        <v>0</v>
      </c>
      <c r="Q54" s="18" t="str">
        <f t="shared" si="14"/>
        <v>ไม่มีจุดแข็ง</v>
      </c>
      <c r="R54" s="20">
        <f t="shared" si="15"/>
        <v>0</v>
      </c>
      <c r="S54" s="83">
        <f t="shared" si="16"/>
        <v>0</v>
      </c>
      <c r="T54" s="18" t="str">
        <f t="shared" si="17"/>
        <v>ปกติ</v>
      </c>
    </row>
    <row r="55" spans="2:20" s="141" customFormat="1" ht="18.75" customHeight="1">
      <c r="B55" s="99"/>
      <c r="C55" s="99"/>
      <c r="D55" s="172"/>
      <c r="E55" s="97"/>
      <c r="F55" s="99"/>
      <c r="G55" s="142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2:20" s="141" customFormat="1" ht="18.75" customHeight="1">
      <c r="B56" s="99"/>
      <c r="C56" s="99"/>
      <c r="D56" s="172"/>
      <c r="E56" s="97"/>
      <c r="F56" s="99"/>
      <c r="G56" s="142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4:14" ht="18.75" customHeight="1">
      <c r="D57" s="161" t="str">
        <f>report1!D57</f>
        <v>(ลงชื่อ)</v>
      </c>
      <c r="E57" s="11"/>
      <c r="M57" s="11" t="str">
        <f>report1!M57</f>
        <v>                 (ลงชื่อ)</v>
      </c>
      <c r="N57" s="11"/>
    </row>
    <row r="58" spans="4:17" ht="18.75" customHeight="1">
      <c r="D58" s="161"/>
      <c r="E58" s="206" t="str">
        <f>report1!E58</f>
        <v>(...........................................................)</v>
      </c>
      <c r="M58" s="11"/>
      <c r="N58" s="11"/>
      <c r="O58" s="398" t="str">
        <f>report1!O58</f>
        <v>(.......................................................)</v>
      </c>
      <c r="P58" s="398"/>
      <c r="Q58" s="398"/>
    </row>
    <row r="59" spans="5:17" ht="18.75" customHeight="1">
      <c r="E59" s="207" t="str">
        <f>report1!E59</f>
        <v>      ครูที่ปรึกษา</v>
      </c>
      <c r="N59" s="108" t="str">
        <f>report1!N59</f>
        <v>             (ครูที่ปรึกษา)</v>
      </c>
      <c r="O59" s="406" t="str">
        <f>report1!O59</f>
        <v>ครูที่ปรึกษา</v>
      </c>
      <c r="P59" s="406"/>
      <c r="Q59" s="406"/>
    </row>
  </sheetData>
  <sheetProtection/>
  <mergeCells count="5">
    <mergeCell ref="O58:Q58"/>
    <mergeCell ref="O59:Q59"/>
    <mergeCell ref="B2:G2"/>
    <mergeCell ref="B3:G3"/>
    <mergeCell ref="I2:T2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2015-06-01T06:17:02Z</cp:lastPrinted>
  <dcterms:created xsi:type="dcterms:W3CDTF">2007-09-01T10:36:03Z</dcterms:created>
  <dcterms:modified xsi:type="dcterms:W3CDTF">2021-06-13T15:38:41Z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